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0" yWindow="0" windowWidth="15270" windowHeight="7155" tabRatio="714" activeTab="2"/>
  </bookViews>
  <sheets>
    <sheet name="クアラルンプール" sheetId="1" r:id="rId1"/>
    <sheet name="ペナン" sheetId="2" r:id="rId2"/>
    <sheet name="コタキナバル" sheetId="3" r:id="rId3"/>
  </sheets>
  <externalReferences>
    <externalReference r:id="rId6"/>
  </externalReferences>
  <definedNames>
    <definedName name="_xlnm.Print_Area" localSheetId="0">'クアラルンプール'!$A$1:$P$147</definedName>
    <definedName name="_xlnm.Print_Area" localSheetId="2">'コタキナバル'!$A$1:$P$211</definedName>
  </definedNames>
  <calcPr fullCalcOnLoad="1"/>
</workbook>
</file>

<file path=xl/sharedStrings.xml><?xml version="1.0" encoding="utf-8"?>
<sst xmlns="http://schemas.openxmlformats.org/spreadsheetml/2006/main" count="1458" uniqueCount="383">
  <si>
    <t>09;00</t>
  </si>
  <si>
    <t>ホテル出発</t>
  </si>
  <si>
    <t>09;20</t>
  </si>
  <si>
    <t>王宮</t>
  </si>
  <si>
    <t>下車</t>
  </si>
  <si>
    <t>09;40</t>
  </si>
  <si>
    <t>国家記念碑</t>
  </si>
  <si>
    <t>10;30</t>
  </si>
  <si>
    <t>国立モスク</t>
  </si>
  <si>
    <t>11;00</t>
  </si>
  <si>
    <t>独立広場</t>
  </si>
  <si>
    <t>11;30</t>
  </si>
  <si>
    <t>12;00</t>
  </si>
  <si>
    <t>昼食</t>
  </si>
  <si>
    <t>飲茶</t>
  </si>
  <si>
    <t>13;00</t>
  </si>
  <si>
    <t>14;00</t>
  </si>
  <si>
    <t>ホテル到着</t>
  </si>
  <si>
    <t>入場</t>
  </si>
  <si>
    <t>バトゥー洞窟</t>
  </si>
  <si>
    <t>11;45</t>
  </si>
  <si>
    <t>15;00</t>
  </si>
  <si>
    <t>16;30</t>
  </si>
  <si>
    <t>17;30</t>
  </si>
  <si>
    <t>18;00</t>
  </si>
  <si>
    <t>19;00</t>
  </si>
  <si>
    <t>チャイナタウン</t>
  </si>
  <si>
    <t>20;00</t>
  </si>
  <si>
    <t>夕食</t>
  </si>
  <si>
    <t>21;30</t>
  </si>
  <si>
    <t>18;30</t>
  </si>
  <si>
    <t>中華海鮮</t>
  </si>
  <si>
    <t>19;30</t>
  </si>
  <si>
    <t>22;00</t>
  </si>
  <si>
    <t>10;00</t>
  </si>
  <si>
    <t>外観</t>
  </si>
  <si>
    <t>08;00</t>
  </si>
  <si>
    <t>マラッカ観光</t>
  </si>
  <si>
    <t>ニョニャ料理</t>
  </si>
  <si>
    <t>ババニョニャヘリテージ</t>
  </si>
  <si>
    <t>地元ミニショップ</t>
  </si>
  <si>
    <t>16;00</t>
  </si>
  <si>
    <t>08;30</t>
  </si>
  <si>
    <t>*時間は目安です。ご宿泊ホテルの場所、天候、交通事情などにより前後する場合があります。</t>
  </si>
  <si>
    <t>*諸事情によりコース内容、催行日、料金等の変更又は中止等の場合がございます。</t>
  </si>
  <si>
    <t>ペトロナスツインタワー(外観）</t>
  </si>
  <si>
    <t>ロイヤルセランゴールピューター工場</t>
  </si>
  <si>
    <t>夕食(マレー舞踊を見ながらご夕食）</t>
  </si>
  <si>
    <t>10;30 - 14;00</t>
  </si>
  <si>
    <t>マレー料理</t>
  </si>
  <si>
    <t>13;30</t>
  </si>
  <si>
    <t>「マラッカ日帰りツアー」を極めました。マレー鉄道乗車、マレーカンポン、ジョンカーストリートの散策など、もっとディープなマラッカを体感してください。</t>
  </si>
  <si>
    <t>セレンバン駅到着</t>
  </si>
  <si>
    <t>朝市見学</t>
  </si>
  <si>
    <t>ビュッフェ</t>
  </si>
  <si>
    <t xml:space="preserve">&lt;K01&gt; クアラルンプール半日観光 </t>
  </si>
  <si>
    <t>ショッピング (Kelvin貴金属、JadiBatik民芸品、Berryチョコレート)</t>
  </si>
  <si>
    <t xml:space="preserve">&lt;K02&gt;クアラルンプール郊外観光 </t>
  </si>
  <si>
    <t>272段の階段を上り、世界席にも有名なヒンドゥー教の聖地であるバトゥー洞窟内のヒンドゥー寺院を見学。ピューター工場ではマレーシアの錫から作られたピューター製品の製造過程をバティック工場ではマレー伝統工芸のろうけつ染めを見学します。</t>
  </si>
  <si>
    <t xml:space="preserve">&lt;K03&gt; クアラルンプール1日観光 </t>
  </si>
  <si>
    <t>「クアラルンプール半日市内観光」と「クアラルンプール郊外観光」を1日で回る盛りだくさんの満喫ツアーです。</t>
  </si>
  <si>
    <t xml:space="preserve">&lt;K04&gt;クアラルンプールナイト </t>
  </si>
  <si>
    <t>KLタワーに登り眼下に広がる美しい庭園都市KLの市街地、郊外の眺めをお楽しみいただきます。天気がよければマラッカ海峡を遠望できる壮大な景観が展開します。その後、主に広東系の人々が住んでいるチャイナタウンへご案内いたします。</t>
  </si>
  <si>
    <t>KLタワー</t>
  </si>
  <si>
    <t xml:space="preserve">&lt;K05&gt;クアラスランゴール蛍鑑賞 </t>
  </si>
  <si>
    <t>車で2時間弱、クアラセランゴールと言う地域で蛍鑑賞。夕食を楽しんだ後、「真夏のクリスマスツリー」とも言われるクアラセランゴール川の支流に生息するホタルが演出する幽玄の世界を小船で観賞します。</t>
  </si>
  <si>
    <t>クアラセランゴール川にて蛍鑑賞 20分</t>
  </si>
  <si>
    <t xml:space="preserve">&lt;K07&gt;マラッカ日帰り観光 </t>
  </si>
  <si>
    <t>&lt;K26&gt; ロングステー下見ツアー</t>
  </si>
  <si>
    <t>&lt;K24&gt;自由に観光、楽々チャータープラン！</t>
  </si>
  <si>
    <t>既存の観光コースでは無く、自分のプランで自由に回りたい方にお薦め。7名まで収容できるワゴン車に乗って、市内を巡ります。
ガイドもいるので、プランを相談しながら効率よく回る事も出来ます。
*行き先の住所の最後がクアラルンプール以外だった場合を郊外とみなします。</t>
  </si>
  <si>
    <t>*上記ツアー代金欄外に記載がない場合のキャンセル規定は、以下のとおりとなります。</t>
  </si>
  <si>
    <t>出発前日12時まで</t>
  </si>
  <si>
    <t>無料</t>
  </si>
  <si>
    <t>出発前日12時以降～17時まで</t>
  </si>
  <si>
    <t>50％</t>
  </si>
  <si>
    <t>出発前日12時以降～,又は事前の連絡なく参加されない場合</t>
  </si>
  <si>
    <t>100％</t>
  </si>
  <si>
    <t>※7/28-7/30は、ハリラヤ祝日の為、ﾓｽｸは外観見学のみとなります。</t>
  </si>
  <si>
    <t>出発61日前時まで</t>
  </si>
  <si>
    <t>出発60日前以降～前日の12時まで</t>
  </si>
  <si>
    <t>20％</t>
  </si>
  <si>
    <t>出発前日12時～17時まで</t>
  </si>
  <si>
    <t>出発前日17時以降又は事前の連絡なく参加されない場合</t>
  </si>
  <si>
    <t>※土・日・祝日は催行しておりません。</t>
  </si>
  <si>
    <t>※マレー鉄道はよく遅延するのでご了承下さい。　1時間以上遅延の場合はバス移動に変更いたします。</t>
  </si>
  <si>
    <t>その際、返金はございません。</t>
  </si>
  <si>
    <t>条件</t>
  </si>
  <si>
    <t>混載</t>
  </si>
  <si>
    <t>専用車</t>
  </si>
  <si>
    <t>2～9名様</t>
  </si>
  <si>
    <t>10名様以上</t>
  </si>
  <si>
    <t>20名様以上</t>
  </si>
  <si>
    <t>割引額</t>
  </si>
  <si>
    <t>15名以上</t>
  </si>
  <si>
    <t>参加人数</t>
  </si>
  <si>
    <t>販売販売額</t>
  </si>
  <si>
    <t>日本円</t>
  </si>
  <si>
    <t>現地通貨</t>
  </si>
  <si>
    <t>中世貿易拠点としてヨーロッパとアジアを結んだ歴史の街「マラッカ」はヨーロッパ文化とアジア文化が融合した歴史的な建造物で溢れています。マレーと中華の融合したババニョニャという独特の文化で栄えた見所一杯の街を散策しましょう。所一杯の街を散策しましょう。</t>
  </si>
  <si>
    <t>*TC付き、日本申し込みに限りの適応代金となります。オーガナイザー様へのコミッションはございません。</t>
  </si>
  <si>
    <t>TC</t>
  </si>
  <si>
    <t>19:00</t>
  </si>
  <si>
    <t>車でぺナンへ</t>
  </si>
  <si>
    <t>16:00</t>
  </si>
  <si>
    <t>クアラカンサーの黄金モスク</t>
  </si>
  <si>
    <t>15:45</t>
  </si>
  <si>
    <t>クアラカンサーの王宮</t>
  </si>
  <si>
    <t>15:30</t>
  </si>
  <si>
    <t>ケリー城</t>
  </si>
  <si>
    <t>14:30</t>
  </si>
  <si>
    <t>洞窟寺</t>
  </si>
  <si>
    <t>13:30</t>
  </si>
  <si>
    <t>名物もやしチキンライスの昼食</t>
  </si>
  <si>
    <t>12:00</t>
  </si>
  <si>
    <t>車窓</t>
  </si>
  <si>
    <t>イポー市内車窓</t>
  </si>
  <si>
    <t>11:45</t>
  </si>
  <si>
    <t>イポー駅着、ガイドが車でお迎え</t>
  </si>
  <si>
    <t>11:30</t>
  </si>
  <si>
    <t>バターワース駅から列車でイポーへ</t>
  </si>
  <si>
    <t>08:00</t>
  </si>
  <si>
    <t>06:45</t>
  </si>
  <si>
    <t>その昔スズ鉱山で栄えたイポーは綺麗な水と澄んだ空気が清々しい町。マレーシア鉄道に揺られながら車窓からの景色をお楽しみ下さい。イポーでは名物もやしチキンをお召し上がり頂いた後、洞窟寺や謎のケリー城へご案内。ぺナンへ帰る道中では王族のお屋敷や黄金モスクへもご案内致します。</t>
  </si>
  <si>
    <t>&lt;P15&gt; 列車で行くイポー日帰り</t>
  </si>
  <si>
    <t>バードパーク</t>
  </si>
  <si>
    <t>クリム・スンガイセディムのキャノピーウォークで自然散策</t>
  </si>
  <si>
    <t>マレーシア本島クリムには世界一長いといわれるキャノピーウォーク(鉄製の固定された森林内の遊歩道)があります。その長さ約1キロ、高さ30メートル。森の中を張り巡らしたキャノピーウォークで体いっぱいマイナスイオンを吸い込んで！　バードパークで南国からやってきためずらしい鳥も観察いたします。</t>
  </si>
  <si>
    <t>&lt;P12&gt; キャノピーウォークとバードパーク</t>
  </si>
  <si>
    <t>　ツアーの催行が出来ません。＜時期不定＞</t>
  </si>
  <si>
    <t>＊オランウータン保護センターのある島へはボートで渡ります（約10分）。湖の水位が低い時期はボート運行ができず、</t>
  </si>
  <si>
    <t>エコパーク</t>
  </si>
  <si>
    <t>*11:00</t>
  </si>
  <si>
    <t>オランウータンリハビリセンター</t>
  </si>
  <si>
    <t>*10:00</t>
  </si>
  <si>
    <t>ブキット・メラー・レイクタウン・リゾート</t>
  </si>
  <si>
    <t>10:00-14:00</t>
  </si>
  <si>
    <t>ペナン大橋を渡った先にあるブキットメラーの西マレーシア唯一のオランウータン保護区へご案内します。同じ敷地内にあるエコパークでは、様々な珍しい東南アジアに生息する動物を身近に見学できます。</t>
  </si>
  <si>
    <t>&lt;P11&gt; オランウータンサンクチュアリー</t>
  </si>
  <si>
    <t>＊人数が多い場合は昼食中にロングステイヤーと会食し談話の時間を取ります。</t>
  </si>
  <si>
    <t>＊土、日、祝日は催行しておりません</t>
  </si>
  <si>
    <t>ロングステイヤーとの談話（人数により昼食時となります）</t>
  </si>
  <si>
    <t>ココナッツクラブ</t>
  </si>
  <si>
    <t>日本食スーパー</t>
  </si>
  <si>
    <t>ローカル</t>
  </si>
  <si>
    <t>日本語の通じる総合病院</t>
  </si>
  <si>
    <t>オリエンテーション</t>
  </si>
  <si>
    <t>ローカルバス試乗</t>
  </si>
  <si>
    <t>長期滞在用ホテル</t>
  </si>
  <si>
    <t>朝市</t>
  </si>
  <si>
    <t>09:15</t>
  </si>
  <si>
    <t>0900</t>
  </si>
  <si>
    <t>ロングステイ候補地として人気を集めるペナン島。年中暖かく過ごしやすい気候、海や山という自然に囲まれながらも、ショッピングモールやコンドミニアムがそびえ立つ都会性、物価の安さ、バラエティー豊富な食べ物、親日的な現地の人々…　多数の日本人が候補地として上げる理由をご自分の目で確かめてみませんか？日本語の通じる病院や日本食品店の見学、ロングステイをしている方との談話、ローカルバスの試乗、現地サポート会社でのオリエンテーション等、お客様の視点でコースを企画しました。是非この際にロングステイの実情を調査され、今後のプランにお役立て下さい</t>
  </si>
  <si>
    <t>&lt;P10&gt; ロングステー下見ツアー</t>
  </si>
  <si>
    <t>マレー人村</t>
  </si>
  <si>
    <t>11:45-13:00</t>
  </si>
  <si>
    <t>果樹園</t>
  </si>
  <si>
    <t>09:50</t>
  </si>
  <si>
    <t>漁村</t>
  </si>
  <si>
    <t>09:20</t>
  </si>
  <si>
    <t>09:00</t>
  </si>
  <si>
    <t>漁村と漁船をつなぐ長細い橋桁、トロピカルフルーツ一杯の果樹園、南国ならではの色鮮やかな蝶々達が舞う蝶園、そしてマレー人家庭を訪れ一般的なマレーの家庭料理をお召し上がり下さい。</t>
  </si>
  <si>
    <t>&lt;P09&gt; ペナン・プチカルチャー体験</t>
  </si>
  <si>
    <t>＊ツアー催行会社：Ong's Boating Service</t>
  </si>
  <si>
    <t>＊保険加入の為、参加者全員のフルネームとパスポート番号、生年月日をお知らせ下さい。</t>
  </si>
  <si>
    <t>＊水着、着替え、タオルをご用意ください</t>
  </si>
  <si>
    <t>帰港</t>
  </si>
  <si>
    <t>モンキービーチ</t>
  </si>
  <si>
    <t>1130-13:00</t>
  </si>
  <si>
    <t>釣り</t>
  </si>
  <si>
    <t>09:45</t>
  </si>
  <si>
    <t>出港</t>
  </si>
  <si>
    <t>08:45</t>
  </si>
  <si>
    <t>バツーフェリンギビーチからボートに乗ってモンキービーチへ。途中の魚釣りはキスやイシモチ、メバルが釣れます。その後野生ザルが闊歩する静かなモンキービーチで日光浴、海水浴等お楽しみ下さい。ビーチのＢＢＱは釣ったばかりの新鮮な魚を焼いてお召し上がり頂きます。</t>
  </si>
  <si>
    <t>&lt;P07&gt;マラッカ海峡ホッピング</t>
  </si>
  <si>
    <t>＊タオル、着替えをご用意ください</t>
  </si>
  <si>
    <t>＊ツアー催行会社：Langkawi Saga Travel &amp; Tours Sdn Bhd</t>
  </si>
  <si>
    <t>出発3日前17時以降又は事前の連絡なく参加されない場合</t>
  </si>
  <si>
    <t>＊参加者全員分のパスポート番号が必要になります</t>
  </si>
  <si>
    <t>出発4日前17時以降から出発3日前17時まで</t>
  </si>
  <si>
    <t>＊15名様未満はツアー催行会社の英語ガイドによるご案内となり日本語ガイドは同行致しません。（日本語ガイド料金別途でアレンジ可能）</t>
  </si>
  <si>
    <t>出発4日前17時まで</t>
  </si>
  <si>
    <t>キャンセル規定</t>
  </si>
  <si>
    <t>ペナン港到着</t>
  </si>
  <si>
    <t xml:space="preserve"> 混載</t>
  </si>
  <si>
    <t>混載</t>
  </si>
  <si>
    <t>ポンツーン到着後自由行動（体験ダイビング1回のみ、ファンダイブ午前午後1回づつ）</t>
  </si>
  <si>
    <t>10:30-15:30</t>
  </si>
  <si>
    <t>高速艇でパヤ島沖のポンツーンへ向けて出港</t>
  </si>
  <si>
    <t>08:15</t>
  </si>
  <si>
    <t>07:30</t>
  </si>
  <si>
    <t>国立海洋公園パヤ島のポンツーンで美しい珊瑚の間を無数に群れる色とりどりのトロピカルフィッシュのシュノーケリングをお楽しみ下さい。浜辺近くでは小鮫も顔を出します。お一人様参加ＯＫ！</t>
  </si>
  <si>
    <t>＜P06＞コーラルガーデンパヤ島シュノーケリング</t>
  </si>
  <si>
    <t>※午前出発もリクエスト可能</t>
  </si>
  <si>
    <t>ケーブルカーで下山</t>
  </si>
  <si>
    <t>スチームボード</t>
  </si>
  <si>
    <t>ペナンヒル頂上着後散策、夕食</t>
  </si>
  <si>
    <t>18:15-20:00</t>
  </si>
  <si>
    <t>ケーブルカー乗車</t>
  </si>
  <si>
    <t>極楽寺</t>
  </si>
  <si>
    <t>16:30-17:30</t>
  </si>
  <si>
    <t>マレーシア国内最大規模の仏教寺院で高さ30メートルのパゴタは見事。下からタイ様式、中国様式、ビルマ様式というユニークな構造になっていて見物です。その後ケーブルカーに乗り（約10分）、ペナンヒルの頂上へ。ここからからの景色は一見の価値あり。食事は頂上にあるレストランでスティームボートをお召し上がりください。 (午前出発もリクエスト可）</t>
  </si>
  <si>
    <t>＜P05＞ペナンヒルと極楽寺</t>
  </si>
  <si>
    <t>ペナン料理</t>
  </si>
  <si>
    <t>屋台夕食</t>
  </si>
  <si>
    <t>フェリーでペナンへ</t>
  </si>
  <si>
    <t>車でペナン大橋を渡り対岸のバターワースへ</t>
  </si>
  <si>
    <t>18:00-19:00</t>
  </si>
  <si>
    <t>トライショー乗車体験</t>
  </si>
  <si>
    <t>＜P04＞ペナン・じゃらんじゃらん夕方観光B級グルメを堪能！</t>
  </si>
  <si>
    <t>ショッピング</t>
  </si>
  <si>
    <t>ペナン博物館（閉館日金曜はプラナカンマンションへ）</t>
  </si>
  <si>
    <t>市内車窓観光（セントジョージ教会、観音寺、カピタンクリンモスク、インド人街）</t>
  </si>
  <si>
    <t>ローカル市場</t>
  </si>
  <si>
    <t>バリプラウの田舎風景</t>
  </si>
  <si>
    <t>南国フルーツ試食（季節によりドリアンやマンゴスチンなど）</t>
  </si>
  <si>
    <t>テロバハン漁村</t>
  </si>
  <si>
    <t>08:30</t>
  </si>
  <si>
    <t>＜P03＞ペナン島ぐるっと周遊観光</t>
  </si>
  <si>
    <t>サピ島出発</t>
  </si>
  <si>
    <t>BBQ</t>
  </si>
  <si>
    <t>サピ島へ移動</t>
  </si>
  <si>
    <t>ガヤ島到着、トレッキング</t>
  </si>
  <si>
    <t>ボート乗り場からガヤ島へ</t>
  </si>
  <si>
    <t>販売額</t>
  </si>
  <si>
    <t>ガヤ島トレッキングとシュノーケル</t>
  </si>
  <si>
    <t>ホテル帰着</t>
  </si>
  <si>
    <t>マレー</t>
  </si>
  <si>
    <t>チョコレートショップにてショッピング</t>
  </si>
  <si>
    <t>動物ショー見学</t>
  </si>
  <si>
    <t>ロッカウイ動物園内見学</t>
  </si>
  <si>
    <r>
      <t>100</t>
    </r>
    <r>
      <rPr>
        <sz val="10"/>
        <rFont val="ＭＳ Ｐゴシック"/>
        <family val="3"/>
      </rPr>
      <t>種類以上の動物や鳥が保護、飼育されている、ロッカウィを訪れます。絶滅の危機に直面しているオランウータンや、ボルネオ固有のテングザルなどが見学できます。動物ショーの見学も含まれています。観光後はマレーシア産のチョコレート専門店での買い物へご案内します。　　　　　　　　　　　　　　　　　　　　　　　　　　　　　　　　　　　　　　　　　　　　　　　　　　　　　　　　　　　　　</t>
    </r>
    <r>
      <rPr>
        <sz val="10"/>
        <color indexed="10"/>
        <rFont val="ＭＳ Ｐゴシック"/>
        <family val="3"/>
      </rPr>
      <t>　　　※金曜日のショーは催行していません。</t>
    </r>
  </si>
  <si>
    <t>&lt;B26&gt;ロッカウィ動物園とショッピング</t>
  </si>
  <si>
    <t>お弁当</t>
  </si>
  <si>
    <t>列車内にて昼食</t>
  </si>
  <si>
    <t>12;40</t>
  </si>
  <si>
    <t>パパール駅に到着、駅付近を見学</t>
  </si>
  <si>
    <t>キナルットの駅にて下車、中国寺院を見学（徒歩2分）</t>
  </si>
  <si>
    <t>10;40</t>
  </si>
  <si>
    <t>タンジュンアル駅を出発</t>
  </si>
  <si>
    <t>パン＆飲み物</t>
  </si>
  <si>
    <t>タンジュンアル駅にて乗車開始、乗車記念パスポートをもらい、各車両へ</t>
  </si>
  <si>
    <t>09;45</t>
  </si>
  <si>
    <r>
      <t>*</t>
    </r>
    <r>
      <rPr>
        <sz val="10"/>
        <color indexed="10"/>
        <rFont val="ＭＳ Ｐゴシック"/>
        <family val="3"/>
      </rPr>
      <t>水曜、土曜日のみ催行</t>
    </r>
  </si>
  <si>
    <t>&lt;B21&gt;北ボルネオ鉄道－蒸気機関車で行く半日旅行</t>
  </si>
  <si>
    <t>21;00</t>
  </si>
  <si>
    <t>虫観察</t>
  </si>
  <si>
    <t>ローカル食</t>
  </si>
  <si>
    <t>蝶園と蘭園、昆虫の標本作り</t>
  </si>
  <si>
    <t>コタキナバル郊外へ１時間ほどのEMAS山にある蝶園とラン園を見学。蝶園では蝶と幼虫の成長過程などの説明を聞いたり、ミニ昆虫博物館を見学。ご自身で昆虫標本作製し、標本ケースには自分のサインも入れられます(お子様のみ）。</t>
  </si>
  <si>
    <t>&lt;B16&gt;オリジナル標本造りと昆虫採集</t>
  </si>
  <si>
    <t>カルチャービレッジにてツアー</t>
  </si>
  <si>
    <t>5つの先住民族（ドゥスン族、ルングス族、ルンダイェ族、バジャウ族、ムルッ族）のモデルハウスがあります。伝統的な食べ物やお菓子のデモクッキングや木の皮を使った物作りなど、各部族に古くから伝わる文化や生活習慣を見学＆体験します。</t>
  </si>
  <si>
    <t>&lt;B15b&gt;マリマリカルチャービレッジ＜夜プラン＞</t>
  </si>
  <si>
    <t>&lt;B15a&gt;マリマリカルチャービレッジ＜午前プラン＞</t>
  </si>
  <si>
    <t>＊ガイドは飛行機には搭乗せずコタキナバルとサンダカンでは別人となります</t>
  </si>
  <si>
    <t>＊カメラとビデオを持ち込む場合は別途10リンギットがかかります（金額は予告なく変更になる場合があります）</t>
  </si>
  <si>
    <t>＊オランウータン&amp;サンベアは自然環境の中に生息しているためご覧頂けない場合もあります</t>
  </si>
  <si>
    <t>大人\21,000、小人\19,250、乳児\2,100となります（金額は予告なく変更になる場合があります）</t>
  </si>
  <si>
    <t>＊コタキナバル-サンダカン間の航空券は含まれておりません</t>
  </si>
  <si>
    <t>＊ご予約時にパスポートデーターとツアー当日パスポートが必要となります</t>
  </si>
  <si>
    <t>空路コタキナバルへ</t>
  </si>
  <si>
    <t>ラブックベイにてテングザル見学</t>
  </si>
  <si>
    <t>アフタヌーンティー</t>
  </si>
  <si>
    <t>サンダカン市内観光（水上村・中国寺・日本人墓地）</t>
  </si>
  <si>
    <t>バクテー</t>
  </si>
  <si>
    <t>サンベアサンクチュアリー見学</t>
  </si>
  <si>
    <t>セピロックオランウータン保護センター見学</t>
  </si>
  <si>
    <t>セピロックオランウータン保護センターにてビデオ鑑賞</t>
  </si>
  <si>
    <t>空路サンダカンへ</t>
  </si>
  <si>
    <t>コタキナバルから飛行機で４０分、港町サンダカンを訪れます。
世界的に有名なセピロックオラウータン保護区では餌付けを見学。
ボルネオ島にしか生息せず数の減少しているテングザルの珍しい餌付けをラブックベイテングザル保護区で見学します。
サンダカン市内では最大の中国寺院や庶民の集まるローカルマーケットを散策。昼食には海鮮骨肉茶（バクテー）にチャレンジ。途中、イングリッシュティーハウスでのアフターヌーンティーもお楽しみいただけます</t>
  </si>
  <si>
    <t>&lt;B11&gt;サンダカン1日満喫ツアー</t>
  </si>
  <si>
    <t>＊雨天の場合ナイトマーケットは開きませんがその場合ツアー代金の返金はありません</t>
  </si>
  <si>
    <t>ディナーショー</t>
  </si>
  <si>
    <t>夕食・民族舞踊見学</t>
  </si>
  <si>
    <t>ナイトマーケット散策</t>
  </si>
  <si>
    <t>地元の人々はKKと呼ぶコタキナバルの人々が訪れるナイトマーケットを見学し、お土産店にてショッピングをお楽しみください。夕食はサバ州先住民族舞踊を鑑賞しながら、海鮮料理をお楽しみいただきます。</t>
  </si>
  <si>
    <t>&lt;B08&gt;コタキナバルナイトツアー</t>
  </si>
  <si>
    <t>22:00-22：30</t>
  </si>
  <si>
    <t>ホタル鑑賞</t>
  </si>
  <si>
    <t>リバークルーズ</t>
  </si>
  <si>
    <t>16;15</t>
  </si>
  <si>
    <t>昼食（軽食）とショッピング</t>
  </si>
  <si>
    <t>ホテルお迎え後、市内レストランにて軽食（ショッピングも可能）。その後海岸沿いを抜けて、田舎道を約2時間かけて郊外の村へ移動。約1.5時間のジャングルクルーズにご案内いたします。ボルネオ島特有のテングザルと言う珍しい野生動物に出会えるチャンスもあります。クルーズ終了後、夕食をとり、天候によっては蛍を見に行きます。</t>
  </si>
  <si>
    <t>&lt;B07&gt;リバーサファリ</t>
  </si>
  <si>
    <t>＊Traverse Tours社の主催です</t>
  </si>
  <si>
    <t>＊水位により催行しない場合があります</t>
  </si>
  <si>
    <t>＊濡れてもよい服装でご参加ください</t>
  </si>
  <si>
    <t>＊ヘルメット、ライフジャケット、パドルを1人1セット貸し出し</t>
  </si>
  <si>
    <t>＊英語ガイドとなります</t>
  </si>
  <si>
    <t>13:30　ポイント出発</t>
  </si>
  <si>
    <t>12:30　着替えと昼食</t>
  </si>
  <si>
    <t>11:00　ラフティング</t>
  </si>
  <si>
    <t>10:30　説明と練習</t>
  </si>
  <si>
    <t>ラフティング</t>
  </si>
  <si>
    <t>お子様から大人の方まで楽しめる約１時間の川下り。郊外にある緑に囲まれた田舎町がスタートポイント。自然豊かな景観を楽しみながらの川下りはボルネオ島ならではの醍醐味を体験できます。途中には数箇所の急流ポイントもあります。</t>
  </si>
  <si>
    <t>&lt;B05&gt;キウル川ラフティング</t>
  </si>
  <si>
    <t>14;30</t>
  </si>
  <si>
    <t>13;45</t>
  </si>
  <si>
    <t>サピ島</t>
  </si>
  <si>
    <t>09;30-13;30</t>
  </si>
  <si>
    <t>コタキナバル対岸に浮かぶトゥンク・アブドゥル・ラーマン国立公園のうちのサピ島にご案内いたします。シュノーケリングや海水浴その他マリンスポーツをお楽しみください。（但しパラセイリングやカヌー等のウォータースポーツは別途料金が必要です。）昼食はバーベキュー料理をビーチでお楽しみ下さい。（日本語ガイド付き、シュノーケリングマスク、ライフジャケットは無料にて貸し出ししております。）</t>
  </si>
  <si>
    <t>&lt;B04&gt;サピ島</t>
  </si>
  <si>
    <t>ポーリン温泉（キャノピーウォーク）</t>
  </si>
  <si>
    <t>14;00-14:30</t>
  </si>
  <si>
    <t>中華料理</t>
  </si>
  <si>
    <t>キナバル公園内山岳植物園</t>
  </si>
  <si>
    <t>09:15-12:00</t>
  </si>
  <si>
    <t>ナバル村朝市</t>
  </si>
  <si>
    <t>コタキナバルから車で約2時間、標高約1,000mにある先住民族カタザンドゥスン族の村「ナバル村」へ。キナバル山が目前に広がる絶景ポイントで記念撮影。民芸品なども販売しています。その後、東南アジア最高峰のキナバル山の4合目にある国立公園へ。こちらではキナバル山で見れる高山植物やウツボカズラ、たくさんの種類の蘭等を山岳植物園で見学します。昔日本軍が発見したというポーリン温泉へ（足湯等を体験することができます）。また、温泉内にあるキャノピーウォーク（空中散歩）を体験できます。</t>
  </si>
  <si>
    <t>&lt;B03&gt;キナバル公園とポーリン温泉</t>
  </si>
  <si>
    <t>サバ州立博物館</t>
  </si>
  <si>
    <t>水上集落</t>
  </si>
  <si>
    <t>州立モスク（車窓）</t>
  </si>
  <si>
    <t>中国寺院</t>
  </si>
  <si>
    <t>市立モスク(車窓）</t>
  </si>
  <si>
    <t>ヤヤサンサバ（車窓）</t>
  </si>
  <si>
    <t>サバ州の玄関口コタキナバルの市内の名所を訪れます。ヤヤサンサバ、コタキナバル最大の中国寺院,普佗寺、市立モスク、州立モスク、珍しいもの一杯の州立博物館へご案内いたします。ショッピングへもご案内いたします。</t>
  </si>
  <si>
    <t>&lt;B01&gt;コタキナバル市内観光</t>
  </si>
  <si>
    <t>ホタル鑑賞とシーフードディナー</t>
  </si>
  <si>
    <t>コタキナバル市内から約45分の場所にある、ムンカボン川でホタル鑑賞をお楽しみ下さい。</t>
  </si>
  <si>
    <t>ボート乗り場到着・ティーブレイク</t>
  </si>
  <si>
    <t>ホタル観賞</t>
  </si>
  <si>
    <t>トレッキングとシュノーケルが1度に楽しめる、トゥンク・アブドゥル・ラーマン国立公園へ。ガヤ島では、森林の中のトレイル1時間程度トレッキングします。汗をかいた後は、サピ島に移動し、BBQランチと
シュノーケルをお楽しみ下さい。</t>
  </si>
  <si>
    <t>2008年より線路修復工事の為運休をしていた北ボルネオ鉄道が再開されました。市内に近いタンジュンアル駅からパパール駅往復約７７ＫＭの小旅行。出発前にはパンとコーヒー/紅茶のサービス付。昼食は車内にてお弁当。*日本語ガイドは同行せず、送迎時もドライバーのみ。</t>
  </si>
  <si>
    <t>ローカルシーフード</t>
  </si>
  <si>
    <t>14;20</t>
  </si>
  <si>
    <t>ロイヤルセランゴールピューター工場見学</t>
  </si>
  <si>
    <t>※ハリラヤ祝日は、ﾓｽｸは外観見学のみとなります。</t>
  </si>
  <si>
    <t>青雲亭</t>
  </si>
  <si>
    <t>セントポール寺院</t>
  </si>
  <si>
    <t>フランシスコ・ザビエル像</t>
  </si>
  <si>
    <t>サンチャゴ砦</t>
  </si>
  <si>
    <t>ポルトガル村</t>
  </si>
  <si>
    <t>王宮、国家記念碑、モスク、独立広場などを観光。ツインタワーを背景に写真撮影も可能です。民芸品、貴金属、宝石店、チョコレート専門店でのショッピングへもご案内します。</t>
  </si>
  <si>
    <t>09:40</t>
  </si>
  <si>
    <t>トライショー乗車体験</t>
  </si>
  <si>
    <t>観音寺</t>
  </si>
  <si>
    <t>カピタンクリンモスク</t>
  </si>
  <si>
    <t>セントジョージ教会</t>
  </si>
  <si>
    <t>ぺラナカンマンション</t>
  </si>
  <si>
    <t>コーンウォリス要塞</t>
  </si>
  <si>
    <t>水上民家</t>
  </si>
  <si>
    <t>入場</t>
  </si>
  <si>
    <t>ホテル出発</t>
  </si>
  <si>
    <t>ジョージタウン市内観光の大道。イギリス、中国、インド、イスラムの異なる民族がそれぞれ独自の文化を守りつつ共存しているのは世界的に貴重であるとして世界遺産に選ばれたジョージタウン。そのの象徴とも言えるハーモニーストリートの観光では、観音寺、ヒンズー教寺院、カピタンクリンモスク、ペラナカンマンションという名所へご案内致します。（トライショー最大20台まで）</t>
  </si>
  <si>
    <t>名物トライショー(人力車)で古き良き時代の町並を散策。フェリーで風景を楽しみながらマラッカ海峡を渡り、東洋一のペナンブリッジ(１３．５キロ)をドライブ。一味違った雰囲気と地元の人々にまじって屋台での食事をお楽しみください。徒歩観光が少なく夕方のツアーですので、歩行が困難な方、暑いのが苦手な方にもお薦めです。（トライショー最大20台まで）</t>
  </si>
  <si>
    <t>ぺナン島は南北２4キロ、東西１２キロの島で、世界遺産に認定されたジョージタウンのような賑やかな街や、のどかな自然が残る島西側のバリクプラウなど、小さい島にぎゅっと見所が詰まっています。このツアーではぺナン島を日本語ガイドの案内付きでぐるっと一周、ぺナン博物館ではぺナンの歴史や文化に触れましょう。徒歩が少ないので徒歩観光が苦手な方にもお薦めです。</t>
  </si>
  <si>
    <t>クーコンシ―</t>
  </si>
  <si>
    <t>寝釈迦仏寺</t>
  </si>
  <si>
    <t>ビルマ寺</t>
  </si>
  <si>
    <t>ホテルへ</t>
  </si>
  <si>
    <t>アルメニア通り自由散策（約20分）</t>
  </si>
  <si>
    <t>インド人街とヒンズー教寺院</t>
  </si>
  <si>
    <t>インド人街とヒンズー教寺院</t>
  </si>
  <si>
    <t>外観</t>
  </si>
  <si>
    <t>＜G01＞ジョージタウン半日観光</t>
  </si>
  <si>
    <t>＜G02＞ジョージタウン終日観光</t>
  </si>
  <si>
    <t>＊2015年3月8日以降蝶園にて改装が行われるため見学ができません。この期間はバティック工場へのご案内となります。</t>
  </si>
  <si>
    <t>蝶園（クローズ期間中はバティック工場）</t>
  </si>
  <si>
    <t>ジョージタウン市内観光の大道。イギリス、中国、インド、イスラムの異なる民族がそれぞれ独自の文化を守りつつ共存しているのは世界的に貴重であるとして世界遺産に選ばれたジョージタウン。そのの象徴とも言えるハーモニーストリートの観光では、観音寺、ヒンズー教寺院、カピタンクリンモスク、ペラナカンマンションという名所へご案内致します。終日プランはクーコンシ―やアルメニア通りでの自由散策もあり、充実した観光内容となっています。（トライショー最大20台まで）</t>
  </si>
  <si>
    <t>　2017年3月31日まで</t>
  </si>
  <si>
    <t>ﾃﾀﾚ</t>
  </si>
  <si>
    <t>休憩（インド風ミルクティー試飲）</t>
  </si>
  <si>
    <t xml:space="preserve">&lt;K14&gt;午後発！電車で行くマラッカ観光  ～マラッカ海峡の水上モスク鑑賞つき～      </t>
  </si>
  <si>
    <t>KLセントラル駅集合</t>
  </si>
  <si>
    <t>KLセントラル発</t>
  </si>
  <si>
    <t>オランダ広場</t>
  </si>
  <si>
    <t>水上モスク</t>
  </si>
  <si>
    <t>マラッカ出発</t>
  </si>
  <si>
    <t>22：00</t>
  </si>
  <si>
    <t xml:space="preserve"> ※集合はKLセントラル駅となります。   </t>
  </si>
  <si>
    <t xml:space="preserve">※モスクは礼拝のため入場できないことがございます。   </t>
  </si>
  <si>
    <t>サービスアパートメント見学</t>
  </si>
  <si>
    <t>郵便局、銀行の見学</t>
  </si>
  <si>
    <t>日本人会見学</t>
  </si>
  <si>
    <t>クアラルンプール公共交通機関乗車体験</t>
  </si>
  <si>
    <t>日本人スタッフによる生活相談または語学学校やショッピングセンターなどにガイドがお連れします。</t>
  </si>
  <si>
    <t>※日本人によるオリエンテーションに参加されないお客様は、</t>
  </si>
  <si>
    <t>ご希望の訪問箇所にお連れ致しますが、ご希望にそえないこともございますのでご了承下さいませ。</t>
  </si>
  <si>
    <t>また、お時間は1時間以内とさせて頂きます。</t>
  </si>
  <si>
    <t>※お子様には、ダッチアンドゴーは含まれておりません。</t>
  </si>
  <si>
    <t>長期滞在目的のための生活インフラ見聞ツアーです。快適に安全に第二の人生を楽しく過ごす場所をお探しの方は、視察のつもりでクアラルンプールを回ってみませんか？　　　　　　　　　　　　　　　　　　*タッチアンドゴー（マレーシアの公共交通機関で使えるICカード）つき　　　　　　　　　　　　　　　　　　　　　　　　　　　　　　　　　　　　　　　　</t>
  </si>
</sst>
</file>

<file path=xl/styles.xml><?xml version="1.0" encoding="utf-8"?>
<styleSheet xmlns="http://schemas.openxmlformats.org/spreadsheetml/2006/main">
  <numFmts count="5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0\)"/>
    <numFmt numFmtId="165" formatCode="\$#,##0_);[Red]\(\$#,##0\)"/>
    <numFmt numFmtId="166" formatCode="\$#,##0.00_);\(\$#,##0.00\)"/>
    <numFmt numFmtId="167" formatCode="\$#,##0.00_);[Red]\(\$#,##0.00\)"/>
    <numFmt numFmtId="168" formatCode="&quot;¥&quot;#,##0;\-&quot;¥&quot;#,##0"/>
    <numFmt numFmtId="169" formatCode="&quot;¥&quot;#,##0;[Red]\-&quot;¥&quot;#,##0"/>
    <numFmt numFmtId="170" formatCode="&quot;¥&quot;#,##0.00;\-&quot;¥&quot;#,##0.00"/>
    <numFmt numFmtId="171" formatCode="&quot;¥&quot;#,##0.00;[Red]\-&quot;¥&quot;#,##0.00"/>
    <numFmt numFmtId="172" formatCode="_-&quot;¥&quot;* #,##0_-;\-&quot;¥&quot;* #,##0_-;_-&quot;¥&quot;* &quot;-&quot;_-;_-@_-"/>
    <numFmt numFmtId="173" formatCode="_-* #,##0_-;\-* #,##0_-;_-* &quot;-&quot;_-;_-@_-"/>
    <numFmt numFmtId="174" formatCode="_-&quot;¥&quot;* #,##0.00_-;\-&quot;¥&quot;* #,##0.00_-;_-&quot;¥&quot;* &quot;-&quot;??_-;_-@_-"/>
    <numFmt numFmtId="175" formatCode="_-* #,##0.00_-;\-* #,##0.00_-;_-* &quot;-&quot;??_-;_-@_-"/>
    <numFmt numFmtId="176" formatCode="&quot;RM&quot;#,##0_);\(&quot;RM&quot;#,##0\)"/>
    <numFmt numFmtId="177" formatCode="&quot;RM&quot;#,##0_);[Red]\(&quot;RM&quot;#,##0\)"/>
    <numFmt numFmtId="178" formatCode="&quot;RM&quot;#,##0.00_);\(&quot;RM&quot;#,##0.00\)"/>
    <numFmt numFmtId="179" formatCode="&quot;RM&quot;#,##0.00_);[Red]\(&quot;RM&quot;#,##0.00\)"/>
    <numFmt numFmtId="180" formatCode="_(&quot;RM&quot;* #,##0_);_(&quot;RM&quot;* \(#,##0\);_(&quot;RM&quot;* &quot;-&quot;_);_(@_)"/>
    <numFmt numFmtId="181" formatCode="_(&quot;RM&quot;* #,##0.00_);_(&quot;RM&quot;* \(#,##0.00\);_(&quot;RM&quot;* &quot;-&quot;??_);_(@_)"/>
    <numFmt numFmtId="182" formatCode="&quot;¥&quot;#,##0;&quot;¥&quot;\-#,##0"/>
    <numFmt numFmtId="183" formatCode="&quot;¥&quot;#,##0;[Red]&quot;¥&quot;\-#,##0"/>
    <numFmt numFmtId="184" formatCode="&quot;¥&quot;#,##0.00;&quot;¥&quot;\-#,##0.00"/>
    <numFmt numFmtId="185" formatCode="&quot;¥&quot;#,##0.00;[Red]&quot;¥&quot;\-#,##0.00"/>
    <numFmt numFmtId="186" formatCode="_ &quot;¥&quot;* #,##0_ ;_ &quot;¥&quot;* \-#,##0_ ;_ &quot;¥&quot;* &quot;-&quot;_ ;_ @_ "/>
    <numFmt numFmtId="187" formatCode="_ * #,##0_ ;_ * \-#,##0_ ;_ * &quot;-&quot;_ ;_ @_ "/>
    <numFmt numFmtId="188" formatCode="_ &quot;¥&quot;* #,##0.00_ ;_ &quot;¥&quot;* \-#,##0.00_ ;_ &quot;¥&quot;* &quot;-&quot;??_ ;_ @_ "/>
    <numFmt numFmtId="189" formatCode="_ * #,##0.00_ ;_ * \-#,##0.00_ ;_ * &quot;-&quot;??_ ;_ @_ "/>
    <numFmt numFmtId="190" formatCode="&quot;MYR&quot;#,##0_);\(&quot;MYR&quot;#,##0\)"/>
    <numFmt numFmtId="191" formatCode="&quot;MYR&quot;#,##0_);[Red]\(&quot;MYR&quot;#,##0\)"/>
    <numFmt numFmtId="192" formatCode="&quot;MYR&quot;#,##0.00_);\(&quot;MYR&quot;#,##0.00\)"/>
    <numFmt numFmtId="193" formatCode="&quot;MYR&quot;#,##0.00_);[Red]\(&quot;MYR&quot;#,##0.00\)"/>
    <numFmt numFmtId="194" formatCode="_(&quot;MYR&quot;* #,##0_);_(&quot;MYR&quot;* \(#,##0\);_(&quot;MYR&quot;* &quot;-&quot;_);_(@_)"/>
    <numFmt numFmtId="195" formatCode="_(&quot;MYR&quot;* #,##0.00_);_(&quot;MYR&quot;* \(#,##0.00\);_(&quot;MYR&quot;* &quot;-&quot;??_);_(@_)"/>
    <numFmt numFmtId="196" formatCode="&quot;Yes&quot;;&quot;Yes&quot;;&quot;No&quot;"/>
    <numFmt numFmtId="197" formatCode="&quot;True&quot;;&quot;True&quot;;&quot;False&quot;"/>
    <numFmt numFmtId="198" formatCode="&quot;On&quot;;&quot;On&quot;;&quot;Off&quot;"/>
    <numFmt numFmtId="199" formatCode="[$€-2]\ #,##0.00_);[Red]\([$€-2]\ #,##0.00\)"/>
    <numFmt numFmtId="200" formatCode="&quot;¥&quot;#,##0"/>
    <numFmt numFmtId="201" formatCode="[$$-1004]#,##0"/>
    <numFmt numFmtId="202" formatCode="h:mm;@"/>
    <numFmt numFmtId="203" formatCode="yyyy&quot;年&quot;mm&quot;月&quot;dd&quot;日&quot;;@"/>
    <numFmt numFmtId="204" formatCode="[$¥-411]#,##0.00"/>
    <numFmt numFmtId="205" formatCode="yyyy&quot;年&quot;m&quot;月&quot;d&quot;日&quot;;@"/>
    <numFmt numFmtId="206" formatCode="[$MYR]\ #,##0"/>
    <numFmt numFmtId="207" formatCode="[$MYR]\ #,##0;[Red][$MYR]\ #,##0"/>
  </numFmts>
  <fonts count="68">
    <font>
      <sz val="12"/>
      <name val="Osaka"/>
      <family val="3"/>
    </font>
    <font>
      <sz val="11"/>
      <color indexed="8"/>
      <name val="ＭＳ Ｐゴシック"/>
      <family val="3"/>
    </font>
    <font>
      <sz val="6"/>
      <name val="Osaka"/>
      <family val="3"/>
    </font>
    <font>
      <sz val="10"/>
      <name val="Calibri"/>
      <family val="2"/>
    </font>
    <font>
      <sz val="11"/>
      <name val="ＭＳ Ｐゴシック"/>
      <family val="3"/>
    </font>
    <font>
      <sz val="12"/>
      <name val="Calibri"/>
      <family val="2"/>
    </font>
    <font>
      <sz val="10"/>
      <color indexed="8"/>
      <name val="Calibri"/>
      <family val="2"/>
    </font>
    <font>
      <sz val="10"/>
      <name val="ＭＳ Ｐゴシック"/>
      <family val="3"/>
    </font>
    <font>
      <sz val="10"/>
      <color indexed="10"/>
      <name val="ＭＳ Ｐゴシック"/>
      <family val="3"/>
    </font>
    <font>
      <sz val="10"/>
      <color indexed="10"/>
      <name val="Calibri"/>
      <family val="2"/>
    </font>
    <font>
      <sz val="10"/>
      <name val="メイリオ"/>
      <family val="3"/>
    </font>
    <font>
      <sz val="9"/>
      <name val="Calibri"/>
      <family val="2"/>
    </font>
    <font>
      <sz val="11"/>
      <name val="Calibri"/>
      <family val="2"/>
    </font>
    <font>
      <sz val="11"/>
      <color indexed="9"/>
      <name val="ＭＳ Ｐゴシック"/>
      <family val="3"/>
    </font>
    <font>
      <sz val="11"/>
      <color indexed="20"/>
      <name val="ＭＳ Ｐゴシック"/>
      <family val="3"/>
    </font>
    <font>
      <b/>
      <sz val="11"/>
      <color indexed="52"/>
      <name val="ＭＳ Ｐゴシック"/>
      <family val="3"/>
    </font>
    <font>
      <b/>
      <sz val="11"/>
      <color indexed="9"/>
      <name val="ＭＳ Ｐゴシック"/>
      <family val="3"/>
    </font>
    <font>
      <i/>
      <sz val="11"/>
      <color indexed="23"/>
      <name val="ＭＳ Ｐゴシック"/>
      <family val="3"/>
    </font>
    <font>
      <u val="single"/>
      <sz val="12"/>
      <color indexed="20"/>
      <name val="Osaka"/>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u val="single"/>
      <sz val="12"/>
      <color indexed="12"/>
      <name val="Osaka"/>
      <family val="3"/>
    </font>
    <font>
      <sz val="11"/>
      <color indexed="62"/>
      <name val="ＭＳ Ｐゴシック"/>
      <family val="3"/>
    </font>
    <font>
      <sz val="11"/>
      <color indexed="52"/>
      <name val="ＭＳ Ｐゴシック"/>
      <family val="3"/>
    </font>
    <font>
      <sz val="11"/>
      <color indexed="60"/>
      <name val="ＭＳ Ｐゴシック"/>
      <family val="3"/>
    </font>
    <font>
      <b/>
      <sz val="11"/>
      <color indexed="63"/>
      <name val="ＭＳ Ｐゴシック"/>
      <family val="3"/>
    </font>
    <font>
      <b/>
      <sz val="18"/>
      <color indexed="56"/>
      <name val="ＭＳ Ｐゴシック"/>
      <family val="3"/>
    </font>
    <font>
      <b/>
      <sz val="11"/>
      <color indexed="8"/>
      <name val="ＭＳ Ｐゴシック"/>
      <family val="3"/>
    </font>
    <font>
      <sz val="11"/>
      <color indexed="10"/>
      <name val="ＭＳ Ｐゴシック"/>
      <family val="3"/>
    </font>
    <font>
      <b/>
      <i/>
      <u val="single"/>
      <sz val="20"/>
      <color indexed="8"/>
      <name val="Calibri"/>
      <family val="3"/>
    </font>
    <font>
      <b/>
      <u val="single"/>
      <sz val="12"/>
      <color indexed="8"/>
      <name val="Calibri"/>
      <family val="3"/>
    </font>
    <font>
      <sz val="11"/>
      <color indexed="8"/>
      <name val="Calibri"/>
      <family val="3"/>
    </font>
    <font>
      <sz val="11"/>
      <color indexed="56"/>
      <name val="Calibri"/>
      <family val="3"/>
    </font>
    <font>
      <u val="single"/>
      <sz val="12"/>
      <color indexed="8"/>
      <name val="Calibri"/>
      <family val="3"/>
    </font>
    <font>
      <sz val="12"/>
      <color indexed="10"/>
      <name val="Calibri"/>
      <family val="3"/>
    </font>
    <font>
      <b/>
      <sz val="12"/>
      <name val="Calibri"/>
      <family val="3"/>
    </font>
    <font>
      <b/>
      <sz val="11"/>
      <name val="Calibri"/>
      <family val="3"/>
    </font>
    <font>
      <sz val="8"/>
      <color indexed="8"/>
      <name val="Calibri"/>
      <family val="3"/>
    </font>
    <font>
      <b/>
      <u val="single"/>
      <sz val="20"/>
      <color indexed="8"/>
      <name val="Calibri"/>
      <family val="3"/>
    </font>
    <font>
      <b/>
      <u val="single"/>
      <sz val="10"/>
      <color indexed="8"/>
      <name val="Calibri"/>
      <family val="3"/>
    </font>
    <font>
      <sz val="9.5"/>
      <name val="Calibri"/>
      <family val="3"/>
    </font>
    <font>
      <sz val="10"/>
      <color indexed="56"/>
      <name val="Calibri"/>
      <family val="3"/>
    </font>
    <font>
      <sz val="20"/>
      <color indexed="8"/>
      <name val="ＭＳ Ｐゴシック"/>
      <family val="0"/>
    </font>
    <font>
      <sz val="20"/>
      <color indexed="8"/>
      <name val="Calibri"/>
      <family val="0"/>
    </font>
    <font>
      <sz val="11"/>
      <color theme="1"/>
      <name val="ＭＳ Ｐゴシック"/>
      <family val="3"/>
    </font>
    <font>
      <sz val="11"/>
      <color theme="0"/>
      <name val="ＭＳ Ｐゴシック"/>
      <family val="3"/>
    </font>
    <font>
      <sz val="11"/>
      <color rgb="FF9C0006"/>
      <name val="ＭＳ Ｐゴシック"/>
      <family val="3"/>
    </font>
    <font>
      <b/>
      <sz val="11"/>
      <color rgb="FFFA7D00"/>
      <name val="ＭＳ Ｐゴシック"/>
      <family val="3"/>
    </font>
    <font>
      <b/>
      <sz val="11"/>
      <color theme="0"/>
      <name val="ＭＳ Ｐゴシック"/>
      <family val="3"/>
    </font>
    <font>
      <i/>
      <sz val="11"/>
      <color rgb="FF7F7F7F"/>
      <name val="ＭＳ Ｐゴシック"/>
      <family val="3"/>
    </font>
    <font>
      <u val="single"/>
      <sz val="12"/>
      <color theme="11"/>
      <name val="Osaka"/>
      <family val="3"/>
    </font>
    <font>
      <sz val="11"/>
      <color rgb="FF0061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u val="single"/>
      <sz val="12"/>
      <color theme="10"/>
      <name val="Osaka"/>
      <family val="3"/>
    </font>
    <font>
      <sz val="11"/>
      <color rgb="FF3F3F76"/>
      <name val="ＭＳ Ｐゴシック"/>
      <family val="3"/>
    </font>
    <font>
      <sz val="11"/>
      <color rgb="FFFA7D00"/>
      <name val="ＭＳ Ｐゴシック"/>
      <family val="3"/>
    </font>
    <font>
      <sz val="11"/>
      <color rgb="FF9C6500"/>
      <name val="ＭＳ Ｐゴシック"/>
      <family val="3"/>
    </font>
    <font>
      <b/>
      <sz val="11"/>
      <color rgb="FF3F3F3F"/>
      <name val="ＭＳ Ｐゴシック"/>
      <family val="3"/>
    </font>
    <font>
      <b/>
      <sz val="18"/>
      <color theme="3"/>
      <name val="ＭＳ Ｐゴシック"/>
      <family val="3"/>
    </font>
    <font>
      <b/>
      <sz val="11"/>
      <color theme="1"/>
      <name val="ＭＳ Ｐゴシック"/>
      <family val="3"/>
    </font>
    <font>
      <sz val="11"/>
      <color rgb="FFFF0000"/>
      <name val="ＭＳ Ｐゴシック"/>
      <family val="3"/>
    </font>
    <font>
      <sz val="11"/>
      <color rgb="FF002060"/>
      <name val="Calibri"/>
      <family val="3"/>
    </font>
    <font>
      <sz val="12"/>
      <color rgb="FFFF0000"/>
      <name val="Calibri"/>
      <family val="3"/>
    </font>
    <font>
      <sz val="10"/>
      <color rgb="FF002060"/>
      <name val="Calibri"/>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0"/>
        <bgColor indexed="64"/>
      </patternFill>
    </fill>
    <fill>
      <patternFill patternType="solid">
        <fgColor theme="0"/>
        <bgColor indexed="64"/>
      </patternFill>
    </fill>
    <fill>
      <patternFill patternType="solid">
        <fgColor rgb="FFCCFF99"/>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color indexed="63"/>
      </top>
      <bottom>
        <color indexed="63"/>
      </bottom>
    </border>
    <border>
      <left style="thin"/>
      <right style="thin"/>
      <top/>
      <bottom style="thin"/>
    </border>
    <border>
      <left style="thin"/>
      <right style="thin"/>
      <top style="thin"/>
      <bottom style="thin"/>
    </border>
    <border>
      <left style="thin"/>
      <right style="thin"/>
      <top style="thin"/>
      <bottom style="double"/>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style="thin">
        <color indexed="8"/>
      </left>
      <right>
        <color indexed="63"/>
      </right>
      <top>
        <color indexed="63"/>
      </top>
      <bottom style="thin">
        <color indexed="8"/>
      </bottom>
    </border>
    <border>
      <left style="thin"/>
      <right style="thin"/>
      <top style="thin"/>
      <bottom>
        <color indexed="63"/>
      </bottom>
    </border>
    <border>
      <left>
        <color indexed="63"/>
      </left>
      <right style="thin"/>
      <top style="thin">
        <color indexed="8"/>
      </top>
      <bottom>
        <color indexed="63"/>
      </bottom>
    </border>
    <border>
      <left>
        <color indexed="63"/>
      </left>
      <right style="thin"/>
      <top>
        <color indexed="63"/>
      </top>
      <bottom style="thin">
        <color indexed="8"/>
      </bottom>
    </border>
    <border>
      <left style="thin">
        <color indexed="8"/>
      </left>
      <right style="thin">
        <color indexed="8"/>
      </right>
      <top style="thin">
        <color indexed="8"/>
      </top>
      <bottom style="thin">
        <color indexed="8"/>
      </bottom>
    </border>
    <border>
      <left style="thin"/>
      <right/>
      <top style="thin"/>
      <bottom style="thin"/>
    </border>
    <border>
      <left/>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right/>
      <top/>
      <bottom style="thin"/>
    </border>
    <border>
      <left>
        <color indexed="63"/>
      </left>
      <right style="thin"/>
      <top>
        <color indexed="63"/>
      </top>
      <bottom style="thin"/>
    </border>
    <border>
      <left>
        <color indexed="63"/>
      </left>
      <right style="thin">
        <color indexed="8"/>
      </right>
      <top>
        <color indexed="63"/>
      </top>
      <bottom style="thin">
        <color indexed="8"/>
      </bottom>
    </border>
    <border>
      <left style="thin"/>
      <right>
        <color indexed="63"/>
      </right>
      <top style="thin"/>
      <bottom style="thin">
        <color indexed="8"/>
      </bottom>
    </border>
    <border>
      <left>
        <color indexed="63"/>
      </left>
      <right style="thin"/>
      <top style="thin"/>
      <bottom style="thin">
        <color indexed="8"/>
      </bottom>
    </border>
    <border>
      <left style="thin"/>
      <right style="thin"/>
      <top>
        <color indexed="63"/>
      </top>
      <bottom>
        <color indexed="63"/>
      </bottom>
    </border>
    <border>
      <left style="thin">
        <color indexed="8"/>
      </left>
      <right style="thin">
        <color indexed="8"/>
      </right>
      <top style="thin">
        <color indexed="8"/>
      </top>
      <bottom>
        <color indexed="63"/>
      </bottom>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0"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8" fillId="25" borderId="0" applyNumberFormat="0" applyBorder="0" applyAlignment="0" applyProtection="0"/>
    <xf numFmtId="0" fontId="49" fillId="26" borderId="1" applyNumberFormat="0" applyAlignment="0" applyProtection="0"/>
    <xf numFmtId="0" fontId="50" fillId="27" borderId="2" applyNumberFormat="0" applyAlignment="0" applyProtection="0"/>
    <xf numFmtId="40" fontId="0" fillId="0" borderId="0" applyFont="0" applyFill="0" applyBorder="0" applyAlignment="0" applyProtection="0"/>
    <xf numFmtId="38" fontId="0" fillId="0" borderId="0" applyFont="0" applyFill="0" applyBorder="0" applyAlignment="0" applyProtection="0"/>
    <xf numFmtId="185" fontId="0" fillId="0" borderId="0" applyFont="0" applyFill="0" applyBorder="0" applyAlignment="0" applyProtection="0"/>
    <xf numFmtId="183" fontId="0"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28"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29" borderId="1" applyNumberFormat="0" applyAlignment="0" applyProtection="0"/>
    <xf numFmtId="0" fontId="59" fillId="0" borderId="6" applyNumberFormat="0" applyFill="0" applyAlignment="0" applyProtection="0"/>
    <xf numFmtId="0" fontId="60" fillId="30" borderId="0" applyNumberFormat="0" applyBorder="0" applyAlignment="0" applyProtection="0"/>
    <xf numFmtId="0" fontId="0" fillId="0" borderId="0">
      <alignment/>
      <protection/>
    </xf>
    <xf numFmtId="0" fontId="0" fillId="31" borderId="7" applyNumberFormat="0" applyFont="0" applyAlignment="0" applyProtection="0"/>
    <xf numFmtId="0" fontId="61" fillId="26"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xf numFmtId="0" fontId="4" fillId="0" borderId="0">
      <alignment vertical="center"/>
      <protection/>
    </xf>
  </cellStyleXfs>
  <cellXfs count="267">
    <xf numFmtId="0" fontId="0" fillId="0" borderId="0" xfId="0" applyAlignment="1">
      <alignment/>
    </xf>
    <xf numFmtId="0" fontId="5" fillId="0" borderId="0" xfId="0" applyFont="1" applyBorder="1" applyAlignment="1">
      <alignment horizontal="left"/>
    </xf>
    <xf numFmtId="0" fontId="6" fillId="0" borderId="0" xfId="0" applyFont="1" applyBorder="1" applyAlignment="1">
      <alignment horizontal="left"/>
    </xf>
    <xf numFmtId="0" fontId="3" fillId="0" borderId="0" xfId="0" applyFont="1" applyBorder="1" applyAlignment="1">
      <alignment horizontal="left"/>
    </xf>
    <xf numFmtId="0" fontId="31" fillId="0" borderId="0" xfId="57" applyFont="1" applyBorder="1" applyAlignment="1">
      <alignment vertical="center"/>
      <protection/>
    </xf>
    <xf numFmtId="0" fontId="32" fillId="0" borderId="0" xfId="57" applyFont="1" applyBorder="1" applyAlignment="1">
      <alignment horizontal="center"/>
      <protection/>
    </xf>
    <xf numFmtId="0" fontId="12" fillId="32" borderId="10" xfId="0" applyFont="1" applyFill="1" applyBorder="1" applyAlignment="1">
      <alignment/>
    </xf>
    <xf numFmtId="0" fontId="12" fillId="32" borderId="11" xfId="0" applyFont="1" applyFill="1" applyBorder="1" applyAlignment="1">
      <alignment horizontal="left"/>
    </xf>
    <xf numFmtId="202" fontId="12" fillId="0" borderId="0" xfId="0" applyNumberFormat="1" applyFont="1" applyBorder="1" applyAlignment="1">
      <alignment horizontal="left"/>
    </xf>
    <xf numFmtId="0" fontId="12" fillId="0" borderId="0" xfId="0" applyFont="1" applyBorder="1" applyAlignment="1">
      <alignment horizontal="left"/>
    </xf>
    <xf numFmtId="20" fontId="12" fillId="0" borderId="0" xfId="0" applyNumberFormat="1" applyFont="1" applyBorder="1" applyAlignment="1">
      <alignment horizontal="left"/>
    </xf>
    <xf numFmtId="0" fontId="33" fillId="0" borderId="0" xfId="0" applyFont="1" applyBorder="1" applyAlignment="1">
      <alignment horizontal="left"/>
    </xf>
    <xf numFmtId="0" fontId="65" fillId="0" borderId="0" xfId="0" applyFont="1" applyBorder="1" applyAlignment="1">
      <alignment horizontal="left" vertical="center" wrapText="1"/>
    </xf>
    <xf numFmtId="0" fontId="65" fillId="0" borderId="0" xfId="0" applyFont="1" applyBorder="1" applyAlignment="1">
      <alignment horizontal="center" vertical="center" wrapText="1"/>
    </xf>
    <xf numFmtId="0" fontId="12" fillId="32" borderId="0" xfId="0" applyFont="1" applyFill="1" applyBorder="1" applyAlignment="1">
      <alignment horizontal="left"/>
    </xf>
    <xf numFmtId="0" fontId="12" fillId="32" borderId="12" xfId="0" applyFont="1" applyFill="1" applyBorder="1" applyAlignment="1">
      <alignment horizontal="left"/>
    </xf>
    <xf numFmtId="202" fontId="12" fillId="0" borderId="0" xfId="0" applyNumberFormat="1" applyFont="1" applyFill="1" applyBorder="1" applyAlignment="1">
      <alignment horizontal="left"/>
    </xf>
    <xf numFmtId="0" fontId="12" fillId="0" borderId="0" xfId="0" applyFont="1" applyFill="1" applyBorder="1" applyAlignment="1">
      <alignment horizontal="left"/>
    </xf>
    <xf numFmtId="0" fontId="6" fillId="0" borderId="0" xfId="0" applyFont="1" applyAlignment="1">
      <alignment/>
    </xf>
    <xf numFmtId="0" fontId="3" fillId="0" borderId="0" xfId="0" applyFont="1" applyAlignment="1">
      <alignment/>
    </xf>
    <xf numFmtId="0" fontId="33" fillId="0" borderId="0" xfId="0" applyFont="1" applyAlignment="1">
      <alignment/>
    </xf>
    <xf numFmtId="0" fontId="12" fillId="0" borderId="0" xfId="0" applyFont="1" applyAlignment="1">
      <alignment/>
    </xf>
    <xf numFmtId="0" fontId="12" fillId="0" borderId="0" xfId="0" applyFont="1" applyAlignment="1">
      <alignment horizontal="left"/>
    </xf>
    <xf numFmtId="0" fontId="12" fillId="0" borderId="13" xfId="0" applyFont="1" applyFill="1" applyBorder="1" applyAlignment="1">
      <alignment horizontal="center"/>
    </xf>
    <xf numFmtId="9" fontId="12" fillId="0" borderId="13" xfId="60" applyFont="1" applyFill="1" applyBorder="1" applyAlignment="1">
      <alignment horizontal="center"/>
    </xf>
    <xf numFmtId="0" fontId="3" fillId="0" borderId="13" xfId="0" applyFont="1" applyFill="1" applyBorder="1" applyAlignment="1">
      <alignment horizontal="center"/>
    </xf>
    <xf numFmtId="0" fontId="12" fillId="0" borderId="14" xfId="0" applyFont="1" applyFill="1" applyBorder="1" applyAlignment="1">
      <alignment horizontal="center" vertical="top" wrapText="1"/>
    </xf>
    <xf numFmtId="9" fontId="12" fillId="0" borderId="14" xfId="60" applyFont="1" applyFill="1" applyBorder="1" applyAlignment="1">
      <alignment horizontal="center" vertical="top" wrapText="1"/>
    </xf>
    <xf numFmtId="0" fontId="5" fillId="0" borderId="14" xfId="0" applyFont="1" applyBorder="1" applyAlignment="1">
      <alignment horizontal="center"/>
    </xf>
    <xf numFmtId="0" fontId="3" fillId="6" borderId="15" xfId="0" applyFont="1" applyFill="1" applyBorder="1" applyAlignment="1">
      <alignment horizontal="center"/>
    </xf>
    <xf numFmtId="0" fontId="6" fillId="0" borderId="0" xfId="0" applyFont="1" applyBorder="1" applyAlignment="1">
      <alignment horizontal="left"/>
    </xf>
    <xf numFmtId="0" fontId="12" fillId="0" borderId="0" xfId="0" applyFont="1" applyBorder="1" applyAlignment="1">
      <alignment horizontal="left"/>
    </xf>
    <xf numFmtId="0" fontId="65" fillId="0" borderId="0" xfId="0" applyFont="1" applyBorder="1" applyAlignment="1">
      <alignment horizontal="center" vertical="center" wrapText="1"/>
    </xf>
    <xf numFmtId="0" fontId="33" fillId="0" borderId="0" xfId="0" applyFont="1" applyBorder="1" applyAlignment="1">
      <alignment horizontal="left"/>
    </xf>
    <xf numFmtId="0" fontId="12" fillId="32" borderId="11" xfId="0" applyFont="1" applyFill="1" applyBorder="1" applyAlignment="1">
      <alignment horizontal="left"/>
    </xf>
    <xf numFmtId="201" fontId="12" fillId="32" borderId="16" xfId="0" applyNumberFormat="1" applyFont="1" applyFill="1" applyBorder="1" applyAlignment="1">
      <alignment horizontal="center"/>
    </xf>
    <xf numFmtId="0" fontId="12" fillId="32" borderId="0" xfId="0" applyFont="1" applyFill="1" applyBorder="1" applyAlignment="1">
      <alignment horizontal="left"/>
    </xf>
    <xf numFmtId="201" fontId="12" fillId="32" borderId="17" xfId="0" applyNumberFormat="1" applyFont="1" applyFill="1" applyBorder="1" applyAlignment="1">
      <alignment horizontal="center"/>
    </xf>
    <xf numFmtId="0" fontId="12" fillId="0" borderId="0" xfId="0" applyFont="1" applyFill="1" applyBorder="1" applyAlignment="1">
      <alignment horizontal="left"/>
    </xf>
    <xf numFmtId="0" fontId="6" fillId="0" borderId="0" xfId="0" applyFont="1" applyAlignment="1">
      <alignment/>
    </xf>
    <xf numFmtId="0" fontId="3" fillId="0" borderId="0" xfId="0" applyFont="1" applyBorder="1" applyAlignment="1">
      <alignment horizontal="left"/>
    </xf>
    <xf numFmtId="0" fontId="33" fillId="0" borderId="0" xfId="0" applyFont="1" applyAlignment="1">
      <alignment/>
    </xf>
    <xf numFmtId="0" fontId="5" fillId="0" borderId="0" xfId="0" applyFont="1" applyBorder="1" applyAlignment="1">
      <alignment horizontal="left"/>
    </xf>
    <xf numFmtId="0" fontId="32" fillId="0" borderId="0" xfId="0" applyFont="1" applyBorder="1" applyAlignment="1">
      <alignment horizontal="left"/>
    </xf>
    <xf numFmtId="0" fontId="35" fillId="0" borderId="0" xfId="0" applyFont="1" applyBorder="1" applyAlignment="1">
      <alignment horizontal="left"/>
    </xf>
    <xf numFmtId="16" fontId="5" fillId="0" borderId="0" xfId="0" applyNumberFormat="1" applyFont="1" applyBorder="1" applyAlignment="1">
      <alignment horizontal="right"/>
    </xf>
    <xf numFmtId="0" fontId="5" fillId="0" borderId="0" xfId="0" applyFont="1" applyBorder="1" applyAlignment="1">
      <alignment horizontal="center"/>
    </xf>
    <xf numFmtId="0" fontId="12" fillId="0" borderId="0" xfId="0" applyFont="1" applyFill="1" applyBorder="1" applyAlignment="1">
      <alignment horizontal="center" vertical="top" wrapText="1"/>
    </xf>
    <xf numFmtId="0" fontId="66" fillId="0" borderId="0" xfId="0" applyFont="1" applyBorder="1" applyAlignment="1">
      <alignment horizontal="left"/>
    </xf>
    <xf numFmtId="0" fontId="37" fillId="33" borderId="0" xfId="0" applyFont="1" applyFill="1" applyBorder="1" applyAlignment="1">
      <alignment horizontal="left"/>
    </xf>
    <xf numFmtId="183" fontId="38" fillId="6" borderId="15" xfId="0" applyNumberFormat="1" applyFont="1" applyFill="1" applyBorder="1" applyAlignment="1">
      <alignment horizontal="center"/>
    </xf>
    <xf numFmtId="183" fontId="38" fillId="33" borderId="13" xfId="0" applyNumberFormat="1" applyFont="1" applyFill="1" applyBorder="1" applyAlignment="1">
      <alignment horizontal="center"/>
    </xf>
    <xf numFmtId="183" fontId="38" fillId="33" borderId="14" xfId="0" applyNumberFormat="1" applyFont="1" applyFill="1" applyBorder="1" applyAlignment="1">
      <alignment horizontal="center" vertical="top" wrapText="1"/>
    </xf>
    <xf numFmtId="207" fontId="38" fillId="33" borderId="13" xfId="0" applyNumberFormat="1" applyFont="1" applyFill="1" applyBorder="1" applyAlignment="1">
      <alignment horizontal="center"/>
    </xf>
    <xf numFmtId="207" fontId="38" fillId="33" borderId="14" xfId="0" applyNumberFormat="1" applyFont="1" applyFill="1" applyBorder="1" applyAlignment="1">
      <alignment horizontal="center" vertical="top" wrapText="1"/>
    </xf>
    <xf numFmtId="207" fontId="38" fillId="33" borderId="0" xfId="0" applyNumberFormat="1" applyFont="1" applyFill="1" applyBorder="1" applyAlignment="1">
      <alignment horizontal="center" vertical="top" wrapText="1"/>
    </xf>
    <xf numFmtId="20" fontId="3" fillId="0" borderId="0" xfId="0" applyNumberFormat="1" applyFont="1" applyBorder="1" applyAlignment="1">
      <alignment horizontal="left"/>
    </xf>
    <xf numFmtId="0" fontId="3" fillId="0" borderId="18" xfId="0" applyFont="1" applyBorder="1" applyAlignment="1">
      <alignment horizontal="left"/>
    </xf>
    <xf numFmtId="0" fontId="3" fillId="0" borderId="19" xfId="0" applyFont="1" applyBorder="1" applyAlignment="1">
      <alignment horizontal="left"/>
    </xf>
    <xf numFmtId="0" fontId="3" fillId="0" borderId="20" xfId="0" applyFont="1" applyBorder="1" applyAlignment="1">
      <alignment horizontal="left"/>
    </xf>
    <xf numFmtId="20" fontId="3" fillId="0" borderId="18" xfId="0" applyNumberFormat="1" applyFont="1" applyBorder="1" applyAlignment="1">
      <alignment horizontal="left"/>
    </xf>
    <xf numFmtId="20" fontId="3" fillId="0" borderId="19" xfId="0" applyNumberFormat="1" applyFont="1" applyBorder="1" applyAlignment="1" quotePrefix="1">
      <alignment horizontal="left"/>
    </xf>
    <xf numFmtId="0" fontId="5" fillId="0" borderId="0" xfId="0" applyFont="1" applyFill="1" applyBorder="1" applyAlignment="1">
      <alignment horizontal="left"/>
    </xf>
    <xf numFmtId="0" fontId="37" fillId="0" borderId="0" xfId="0" applyFont="1" applyFill="1" applyBorder="1" applyAlignment="1">
      <alignment horizontal="left"/>
    </xf>
    <xf numFmtId="0" fontId="3" fillId="0" borderId="0" xfId="0" applyFont="1" applyFill="1" applyBorder="1" applyAlignment="1">
      <alignment horizontal="left"/>
    </xf>
    <xf numFmtId="20" fontId="3" fillId="0" borderId="0" xfId="0" applyNumberFormat="1" applyFont="1" applyFill="1" applyBorder="1" applyAlignment="1">
      <alignment horizontal="left"/>
    </xf>
    <xf numFmtId="20" fontId="3" fillId="0" borderId="19" xfId="0" applyNumberFormat="1" applyFont="1" applyBorder="1" applyAlignment="1">
      <alignment horizontal="left"/>
    </xf>
    <xf numFmtId="0" fontId="39" fillId="0" borderId="0" xfId="0" applyFont="1" applyAlignment="1">
      <alignment/>
    </xf>
    <xf numFmtId="0" fontId="6" fillId="0" borderId="0" xfId="0" applyFont="1" applyAlignment="1">
      <alignment/>
    </xf>
    <xf numFmtId="0" fontId="5" fillId="0" borderId="0" xfId="0" applyFont="1" applyFill="1" applyBorder="1" applyAlignment="1">
      <alignment horizontal="left"/>
    </xf>
    <xf numFmtId="0" fontId="3" fillId="32" borderId="11" xfId="0" applyFont="1" applyFill="1" applyBorder="1" applyAlignment="1">
      <alignment horizontal="left"/>
    </xf>
    <xf numFmtId="0" fontId="3" fillId="32" borderId="10" xfId="0" applyFont="1" applyFill="1" applyBorder="1" applyAlignment="1">
      <alignment horizontal="left"/>
    </xf>
    <xf numFmtId="0" fontId="3" fillId="0" borderId="0" xfId="0" applyFont="1" applyBorder="1" applyAlignment="1">
      <alignment horizontal="left"/>
    </xf>
    <xf numFmtId="20" fontId="3" fillId="0" borderId="0" xfId="0" applyNumberFormat="1" applyFont="1" applyBorder="1" applyAlignment="1">
      <alignment horizontal="left"/>
    </xf>
    <xf numFmtId="0" fontId="6" fillId="0" borderId="0" xfId="0" applyFont="1" applyAlignment="1">
      <alignment/>
    </xf>
    <xf numFmtId="0" fontId="3" fillId="32" borderId="21" xfId="0" applyFont="1" applyFill="1" applyBorder="1" applyAlignment="1">
      <alignment horizontal="left"/>
    </xf>
    <xf numFmtId="0" fontId="3" fillId="32" borderId="22" xfId="0" applyFont="1" applyFill="1" applyBorder="1" applyAlignment="1">
      <alignment horizontal="left"/>
    </xf>
    <xf numFmtId="0" fontId="6" fillId="0" borderId="0" xfId="0" applyFont="1" applyAlignment="1">
      <alignment horizontal="left" indent="1"/>
    </xf>
    <xf numFmtId="0" fontId="12" fillId="0" borderId="23" xfId="0" applyFont="1" applyFill="1" applyBorder="1" applyAlignment="1">
      <alignment horizontal="center" vertical="top" wrapText="1"/>
    </xf>
    <xf numFmtId="0" fontId="5" fillId="0" borderId="23" xfId="0" applyFont="1" applyBorder="1" applyAlignment="1">
      <alignment horizontal="center"/>
    </xf>
    <xf numFmtId="0" fontId="3" fillId="6" borderId="15" xfId="0" applyFont="1" applyFill="1" applyBorder="1" applyAlignment="1">
      <alignment horizontal="center" vertical="center"/>
    </xf>
    <xf numFmtId="183" fontId="38" fillId="6" borderId="15" xfId="0" applyNumberFormat="1" applyFont="1" applyFill="1" applyBorder="1" applyAlignment="1">
      <alignment horizontal="center" vertical="center"/>
    </xf>
    <xf numFmtId="0" fontId="12" fillId="33" borderId="19" xfId="0" applyFont="1" applyFill="1" applyBorder="1" applyAlignment="1">
      <alignment horizontal="left"/>
    </xf>
    <xf numFmtId="0" fontId="12" fillId="33" borderId="18" xfId="0" applyFont="1" applyFill="1" applyBorder="1" applyAlignment="1">
      <alignment horizontal="left"/>
    </xf>
    <xf numFmtId="0" fontId="12" fillId="0" borderId="19" xfId="0" applyFont="1" applyBorder="1" applyAlignment="1">
      <alignment horizontal="left"/>
    </xf>
    <xf numFmtId="0" fontId="12" fillId="0" borderId="20" xfId="0" applyFont="1" applyBorder="1" applyAlignment="1">
      <alignment horizontal="left"/>
    </xf>
    <xf numFmtId="0" fontId="12" fillId="0" borderId="18" xfId="0" applyFont="1" applyBorder="1" applyAlignment="1">
      <alignment horizontal="left"/>
    </xf>
    <xf numFmtId="0" fontId="5" fillId="32" borderId="10" xfId="0" applyFont="1" applyFill="1" applyBorder="1" applyAlignment="1">
      <alignment horizontal="left" vertical="center"/>
    </xf>
    <xf numFmtId="0" fontId="5" fillId="32" borderId="11" xfId="0" applyFont="1" applyFill="1" applyBorder="1" applyAlignment="1">
      <alignment horizontal="left" vertical="center"/>
    </xf>
    <xf numFmtId="0" fontId="5" fillId="32" borderId="24" xfId="0" applyFont="1" applyFill="1" applyBorder="1" applyAlignment="1">
      <alignment horizontal="left" vertical="center"/>
    </xf>
    <xf numFmtId="0" fontId="5" fillId="32" borderId="22" xfId="0" applyFont="1" applyFill="1" applyBorder="1" applyAlignment="1">
      <alignment horizontal="left" vertical="center"/>
    </xf>
    <xf numFmtId="0" fontId="5" fillId="32" borderId="21" xfId="0" applyFont="1" applyFill="1" applyBorder="1" applyAlignment="1">
      <alignment horizontal="left" vertical="center"/>
    </xf>
    <xf numFmtId="0" fontId="5" fillId="32" borderId="25" xfId="0" applyFont="1" applyFill="1" applyBorder="1" applyAlignment="1">
      <alignment horizontal="left" vertical="center"/>
    </xf>
    <xf numFmtId="206" fontId="12" fillId="34" borderId="14" xfId="0" applyNumberFormat="1" applyFont="1" applyFill="1" applyBorder="1" applyAlignment="1">
      <alignment horizontal="center"/>
    </xf>
    <xf numFmtId="0" fontId="12" fillId="0" borderId="19" xfId="0" applyFont="1" applyBorder="1" applyAlignment="1">
      <alignment horizontal="left"/>
    </xf>
    <xf numFmtId="0" fontId="12" fillId="0" borderId="20" xfId="0" applyFont="1" applyBorder="1" applyAlignment="1">
      <alignment horizontal="left"/>
    </xf>
    <xf numFmtId="0" fontId="12" fillId="0" borderId="18" xfId="0" applyFont="1" applyBorder="1" applyAlignment="1">
      <alignment horizontal="left"/>
    </xf>
    <xf numFmtId="0" fontId="12" fillId="33" borderId="19" xfId="0" applyFont="1" applyFill="1" applyBorder="1" applyAlignment="1">
      <alignment horizontal="left"/>
    </xf>
    <xf numFmtId="202" fontId="12" fillId="33" borderId="26" xfId="0" applyNumberFormat="1" applyFont="1" applyFill="1" applyBorder="1" applyAlignment="1">
      <alignment horizontal="left"/>
    </xf>
    <xf numFmtId="0" fontId="12" fillId="0" borderId="27" xfId="0" applyFont="1" applyBorder="1" applyAlignment="1">
      <alignment horizontal="left" vertical="center" wrapText="1"/>
    </xf>
    <xf numFmtId="0" fontId="12" fillId="0" borderId="28" xfId="0" applyFont="1" applyBorder="1" applyAlignment="1">
      <alignment horizontal="left" vertical="center" wrapText="1"/>
    </xf>
    <xf numFmtId="204" fontId="12" fillId="34" borderId="27" xfId="0" applyNumberFormat="1" applyFont="1" applyFill="1" applyBorder="1" applyAlignment="1">
      <alignment horizontal="center"/>
    </xf>
    <xf numFmtId="204" fontId="12" fillId="34" borderId="28" xfId="0" applyNumberFormat="1" applyFont="1" applyFill="1" applyBorder="1" applyAlignment="1">
      <alignment horizontal="center"/>
    </xf>
    <xf numFmtId="204" fontId="12" fillId="34" borderId="29" xfId="0" applyNumberFormat="1" applyFont="1" applyFill="1" applyBorder="1" applyAlignment="1">
      <alignment horizontal="center"/>
    </xf>
    <xf numFmtId="0" fontId="12" fillId="0" borderId="26" xfId="0" applyFont="1" applyBorder="1" applyAlignment="1">
      <alignment horizontal="left"/>
    </xf>
    <xf numFmtId="0" fontId="12" fillId="0" borderId="10" xfId="0" applyFont="1" applyBorder="1" applyAlignment="1">
      <alignment horizontal="left" vertical="top" wrapText="1"/>
    </xf>
    <xf numFmtId="0" fontId="12" fillId="0" borderId="11" xfId="0" applyFont="1" applyBorder="1" applyAlignment="1">
      <alignment horizontal="left" vertical="top" wrapText="1"/>
    </xf>
    <xf numFmtId="0" fontId="12" fillId="0" borderId="16" xfId="0" applyFont="1" applyBorder="1" applyAlignment="1">
      <alignment horizontal="left" vertical="top" wrapText="1"/>
    </xf>
    <xf numFmtId="0" fontId="12" fillId="0" borderId="12" xfId="0" applyFont="1" applyBorder="1" applyAlignment="1">
      <alignment horizontal="left" vertical="top" wrapText="1"/>
    </xf>
    <xf numFmtId="0" fontId="12" fillId="0" borderId="0" xfId="0" applyFont="1" applyBorder="1" applyAlignment="1">
      <alignment horizontal="left" vertical="top" wrapText="1"/>
    </xf>
    <xf numFmtId="0" fontId="12" fillId="0" borderId="17" xfId="0" applyFont="1" applyBorder="1" applyAlignment="1">
      <alignment horizontal="left" vertical="top" wrapText="1"/>
    </xf>
    <xf numFmtId="202" fontId="12" fillId="0" borderId="26" xfId="0" applyNumberFormat="1" applyFont="1" applyBorder="1" applyAlignment="1">
      <alignment horizontal="left"/>
    </xf>
    <xf numFmtId="0" fontId="40" fillId="33" borderId="0" xfId="57" applyFont="1" applyFill="1" applyBorder="1" applyAlignment="1">
      <alignment horizontal="center" vertical="center"/>
      <protection/>
    </xf>
    <xf numFmtId="0" fontId="41" fillId="0" borderId="0" xfId="0" applyFont="1" applyBorder="1" applyAlignment="1">
      <alignment horizontal="center"/>
    </xf>
    <xf numFmtId="183" fontId="12" fillId="34" borderId="14" xfId="0" applyNumberFormat="1" applyFont="1" applyFill="1" applyBorder="1" applyAlignment="1">
      <alignment horizontal="center"/>
    </xf>
    <xf numFmtId="0" fontId="12" fillId="34" borderId="14" xfId="0" applyFont="1" applyFill="1" applyBorder="1" applyAlignment="1">
      <alignment horizontal="center"/>
    </xf>
    <xf numFmtId="0" fontId="33" fillId="0" borderId="0" xfId="0" applyFont="1" applyAlignment="1">
      <alignment horizontal="left"/>
    </xf>
    <xf numFmtId="0" fontId="6" fillId="0" borderId="0" xfId="0" applyFont="1" applyAlignment="1">
      <alignment horizontal="left" vertical="center" wrapText="1"/>
    </xf>
    <xf numFmtId="0" fontId="6" fillId="0" borderId="0" xfId="0" applyFont="1" applyAlignment="1">
      <alignment horizontal="left"/>
    </xf>
    <xf numFmtId="0" fontId="33" fillId="0" borderId="0" xfId="0" applyFont="1" applyAlignment="1">
      <alignment horizontal="left" vertical="center" wrapText="1"/>
    </xf>
    <xf numFmtId="0" fontId="12" fillId="0" borderId="30" xfId="0" applyFont="1" applyFill="1" applyBorder="1" applyAlignment="1">
      <alignment horizontal="left" vertical="top" wrapText="1"/>
    </xf>
    <xf numFmtId="0" fontId="12" fillId="0" borderId="31" xfId="0" applyFont="1" applyFill="1" applyBorder="1" applyAlignment="1">
      <alignment horizontal="left" vertical="top" wrapText="1"/>
    </xf>
    <xf numFmtId="0" fontId="12" fillId="0" borderId="32" xfId="0" applyFont="1" applyFill="1" applyBorder="1" applyAlignment="1">
      <alignment horizontal="left" vertical="top" wrapText="1"/>
    </xf>
    <xf numFmtId="0" fontId="12" fillId="0" borderId="33" xfId="0" applyFont="1" applyFill="1" applyBorder="1" applyAlignment="1">
      <alignment horizontal="left" vertical="top" wrapText="1"/>
    </xf>
    <xf numFmtId="0" fontId="12" fillId="0" borderId="0" xfId="0" applyFont="1" applyFill="1" applyBorder="1" applyAlignment="1">
      <alignment horizontal="left" vertical="top" wrapText="1"/>
    </xf>
    <xf numFmtId="0" fontId="12" fillId="0" borderId="34" xfId="0" applyFont="1" applyFill="1" applyBorder="1" applyAlignment="1">
      <alignment horizontal="left" vertical="top" wrapText="1"/>
    </xf>
    <xf numFmtId="0" fontId="12" fillId="0" borderId="35" xfId="0" applyFont="1" applyFill="1" applyBorder="1" applyAlignment="1">
      <alignment horizontal="left" vertical="top" wrapText="1"/>
    </xf>
    <xf numFmtId="0" fontId="12" fillId="0" borderId="36" xfId="0" applyFont="1" applyFill="1" applyBorder="1" applyAlignment="1">
      <alignment horizontal="left" vertical="top" wrapText="1"/>
    </xf>
    <xf numFmtId="0" fontId="12" fillId="0" borderId="37" xfId="0" applyFont="1" applyFill="1" applyBorder="1" applyAlignment="1">
      <alignment horizontal="left" vertical="top" wrapText="1"/>
    </xf>
    <xf numFmtId="0" fontId="12" fillId="33" borderId="0" xfId="0" applyFont="1" applyFill="1" applyBorder="1" applyAlignment="1">
      <alignment horizontal="left"/>
    </xf>
    <xf numFmtId="0" fontId="6" fillId="0" borderId="0" xfId="0" applyFont="1" applyAlignment="1">
      <alignment horizontal="left" vertical="center"/>
    </xf>
    <xf numFmtId="0" fontId="12" fillId="33" borderId="26" xfId="0" applyFont="1" applyFill="1" applyBorder="1" applyAlignment="1">
      <alignment horizontal="left"/>
    </xf>
    <xf numFmtId="0" fontId="12" fillId="33" borderId="20" xfId="0" applyFont="1" applyFill="1" applyBorder="1" applyAlignment="1">
      <alignment horizontal="left"/>
    </xf>
    <xf numFmtId="0" fontId="12" fillId="33" borderId="18" xfId="0" applyFont="1" applyFill="1" applyBorder="1" applyAlignment="1">
      <alignment horizontal="left"/>
    </xf>
    <xf numFmtId="0" fontId="12" fillId="0" borderId="22" xfId="0" applyFont="1" applyBorder="1" applyAlignment="1">
      <alignment horizontal="left" vertical="top" wrapText="1"/>
    </xf>
    <xf numFmtId="0" fontId="12" fillId="0" borderId="21" xfId="0" applyFont="1" applyBorder="1" applyAlignment="1">
      <alignment horizontal="left" vertical="top" wrapText="1"/>
    </xf>
    <xf numFmtId="0" fontId="12" fillId="0" borderId="38" xfId="0" applyFont="1" applyBorder="1" applyAlignment="1">
      <alignment horizontal="left" vertical="top" wrapText="1"/>
    </xf>
    <xf numFmtId="202" fontId="12" fillId="33" borderId="19" xfId="0" applyNumberFormat="1" applyFont="1" applyFill="1" applyBorder="1" applyAlignment="1">
      <alignment horizontal="left"/>
    </xf>
    <xf numFmtId="202" fontId="12" fillId="33" borderId="18" xfId="0" applyNumberFormat="1" applyFont="1" applyFill="1" applyBorder="1" applyAlignment="1">
      <alignment horizontal="left"/>
    </xf>
    <xf numFmtId="20" fontId="3" fillId="33" borderId="19" xfId="0" applyNumberFormat="1" applyFont="1" applyFill="1" applyBorder="1" applyAlignment="1">
      <alignment horizontal="left"/>
    </xf>
    <xf numFmtId="20" fontId="3" fillId="33" borderId="18" xfId="0" applyNumberFormat="1" applyFont="1" applyFill="1" applyBorder="1" applyAlignment="1">
      <alignment horizontal="left"/>
    </xf>
    <xf numFmtId="0" fontId="3" fillId="33" borderId="19" xfId="0" applyFont="1" applyFill="1" applyBorder="1" applyAlignment="1">
      <alignment horizontal="left"/>
    </xf>
    <xf numFmtId="0" fontId="3" fillId="33" borderId="20" xfId="0" applyFont="1" applyFill="1" applyBorder="1" applyAlignment="1">
      <alignment horizontal="left"/>
    </xf>
    <xf numFmtId="0" fontId="3" fillId="33" borderId="18" xfId="0" applyFont="1" applyFill="1" applyBorder="1" applyAlignment="1">
      <alignment horizontal="left"/>
    </xf>
    <xf numFmtId="202" fontId="3" fillId="0" borderId="19" xfId="0" applyNumberFormat="1" applyFont="1" applyBorder="1" applyAlignment="1">
      <alignment horizontal="left"/>
    </xf>
    <xf numFmtId="202" fontId="3" fillId="0" borderId="18" xfId="0" applyNumberFormat="1" applyFont="1" applyBorder="1" applyAlignment="1">
      <alignment horizontal="left"/>
    </xf>
    <xf numFmtId="0" fontId="3" fillId="0" borderId="19" xfId="0" applyFont="1" applyBorder="1" applyAlignment="1">
      <alignment horizontal="left"/>
    </xf>
    <xf numFmtId="0" fontId="3" fillId="0" borderId="20" xfId="0" applyFont="1" applyBorder="1" applyAlignment="1">
      <alignment horizontal="left"/>
    </xf>
    <xf numFmtId="0" fontId="3" fillId="0" borderId="18" xfId="0" applyFont="1" applyBorder="1" applyAlignment="1">
      <alignment horizontal="left"/>
    </xf>
    <xf numFmtId="20" fontId="3" fillId="0" borderId="19" xfId="0" applyNumberFormat="1" applyFont="1" applyBorder="1" applyAlignment="1">
      <alignment horizontal="left"/>
    </xf>
    <xf numFmtId="20" fontId="3" fillId="0" borderId="18" xfId="0" applyNumberFormat="1" applyFont="1" applyBorder="1" applyAlignment="1">
      <alignment horizontal="left"/>
    </xf>
    <xf numFmtId="0" fontId="3" fillId="0" borderId="26" xfId="0" applyFont="1" applyBorder="1" applyAlignment="1">
      <alignment horizontal="left" vertical="top" wrapText="1"/>
    </xf>
    <xf numFmtId="20" fontId="3" fillId="0" borderId="19" xfId="0" applyNumberFormat="1" applyFont="1" applyBorder="1" applyAlignment="1" quotePrefix="1">
      <alignment horizontal="left"/>
    </xf>
    <xf numFmtId="0" fontId="3" fillId="0" borderId="26" xfId="0" applyFont="1" applyBorder="1" applyAlignment="1">
      <alignment horizontal="left"/>
    </xf>
    <xf numFmtId="0" fontId="3" fillId="0" borderId="10" xfId="0" applyFont="1" applyBorder="1" applyAlignment="1">
      <alignment horizontal="left" vertical="top" wrapText="1"/>
    </xf>
    <xf numFmtId="0" fontId="3" fillId="0" borderId="11" xfId="0" applyFont="1" applyBorder="1" applyAlignment="1">
      <alignment horizontal="left" vertical="top" wrapText="1"/>
    </xf>
    <xf numFmtId="0" fontId="3" fillId="0" borderId="16" xfId="0" applyFont="1" applyBorder="1" applyAlignment="1">
      <alignment horizontal="left" vertical="top" wrapText="1"/>
    </xf>
    <xf numFmtId="0" fontId="3" fillId="0" borderId="12" xfId="0" applyFont="1" applyBorder="1" applyAlignment="1">
      <alignment horizontal="left" vertical="top" wrapText="1"/>
    </xf>
    <xf numFmtId="0" fontId="3" fillId="0" borderId="0" xfId="0" applyFont="1" applyBorder="1" applyAlignment="1">
      <alignment horizontal="left" vertical="top" wrapText="1"/>
    </xf>
    <xf numFmtId="0" fontId="3" fillId="0" borderId="17" xfId="0" applyFont="1" applyBorder="1" applyAlignment="1">
      <alignment horizontal="left" vertical="top" wrapText="1"/>
    </xf>
    <xf numFmtId="0" fontId="3" fillId="0" borderId="22" xfId="0" applyFont="1" applyBorder="1" applyAlignment="1">
      <alignment horizontal="left" vertical="top" wrapText="1"/>
    </xf>
    <xf numFmtId="0" fontId="3" fillId="0" borderId="21" xfId="0" applyFont="1" applyBorder="1" applyAlignment="1">
      <alignment horizontal="left" vertical="top" wrapText="1"/>
    </xf>
    <xf numFmtId="0" fontId="3" fillId="0" borderId="38" xfId="0" applyFont="1" applyBorder="1" applyAlignment="1">
      <alignment horizontal="left" vertical="top" wrapText="1"/>
    </xf>
    <xf numFmtId="20" fontId="3" fillId="0" borderId="18" xfId="0" applyNumberFormat="1" applyFont="1" applyBorder="1" applyAlignment="1" quotePrefix="1">
      <alignment horizontal="left"/>
    </xf>
    <xf numFmtId="20" fontId="3" fillId="0" borderId="0" xfId="0" applyNumberFormat="1" applyFont="1" applyBorder="1" applyAlignment="1">
      <alignment horizontal="left"/>
    </xf>
    <xf numFmtId="0" fontId="3" fillId="0" borderId="0" xfId="0" applyFont="1" applyBorder="1" applyAlignment="1">
      <alignment horizontal="left"/>
    </xf>
    <xf numFmtId="0" fontId="65" fillId="0" borderId="30" xfId="0" applyFont="1" applyBorder="1" applyAlignment="1">
      <alignment horizontal="left" vertical="center" wrapText="1"/>
    </xf>
    <xf numFmtId="0" fontId="65" fillId="0" borderId="32" xfId="0" applyFont="1" applyBorder="1" applyAlignment="1">
      <alignment horizontal="left" vertical="center" wrapText="1"/>
    </xf>
    <xf numFmtId="0" fontId="3" fillId="0" borderId="27" xfId="0" applyFont="1" applyBorder="1" applyAlignment="1">
      <alignment horizontal="left" vertical="center" wrapText="1"/>
    </xf>
    <xf numFmtId="0" fontId="3" fillId="0" borderId="28" xfId="0" applyFont="1" applyBorder="1" applyAlignment="1">
      <alignment horizontal="left" vertical="center" wrapText="1"/>
    </xf>
    <xf numFmtId="9" fontId="67" fillId="0" borderId="27" xfId="0" applyNumberFormat="1" applyFont="1" applyBorder="1" applyAlignment="1">
      <alignment horizontal="left" vertical="center" wrapText="1"/>
    </xf>
    <xf numFmtId="9" fontId="67" fillId="0" borderId="29" xfId="0" applyNumberFormat="1" applyFont="1" applyBorder="1" applyAlignment="1">
      <alignment horizontal="left" vertical="center" wrapText="1"/>
    </xf>
    <xf numFmtId="9" fontId="67" fillId="0" borderId="33" xfId="0" applyNumberFormat="1" applyFont="1" applyBorder="1" applyAlignment="1">
      <alignment horizontal="left" vertical="center" wrapText="1"/>
    </xf>
    <xf numFmtId="9" fontId="67" fillId="0" borderId="34" xfId="0" applyNumberFormat="1" applyFont="1" applyBorder="1" applyAlignment="1">
      <alignment horizontal="left" vertical="center" wrapText="1"/>
    </xf>
    <xf numFmtId="9" fontId="67" fillId="0" borderId="35" xfId="0" applyNumberFormat="1" applyFont="1" applyBorder="1" applyAlignment="1">
      <alignment horizontal="left" vertical="center" wrapText="1"/>
    </xf>
    <xf numFmtId="9" fontId="67" fillId="0" borderId="37" xfId="0" applyNumberFormat="1" applyFont="1" applyBorder="1" applyAlignment="1">
      <alignment horizontal="left" vertical="center" wrapText="1"/>
    </xf>
    <xf numFmtId="0" fontId="5" fillId="32" borderId="30" xfId="0" applyFont="1" applyFill="1" applyBorder="1" applyAlignment="1">
      <alignment horizontal="left" vertical="center"/>
    </xf>
    <xf numFmtId="0" fontId="5" fillId="32" borderId="31" xfId="0" applyFont="1" applyFill="1" applyBorder="1" applyAlignment="1">
      <alignment horizontal="left" vertical="center"/>
    </xf>
    <xf numFmtId="0" fontId="5" fillId="32" borderId="32" xfId="0" applyFont="1" applyFill="1" applyBorder="1" applyAlignment="1">
      <alignment horizontal="left" vertical="center"/>
    </xf>
    <xf numFmtId="0" fontId="5" fillId="32" borderId="35" xfId="0" applyFont="1" applyFill="1" applyBorder="1" applyAlignment="1">
      <alignment horizontal="left" vertical="center"/>
    </xf>
    <xf numFmtId="0" fontId="5" fillId="32" borderId="36" xfId="0" applyFont="1" applyFill="1" applyBorder="1" applyAlignment="1">
      <alignment horizontal="left" vertical="center"/>
    </xf>
    <xf numFmtId="0" fontId="5" fillId="32" borderId="37" xfId="0" applyFont="1" applyFill="1" applyBorder="1" applyAlignment="1">
      <alignment horizontal="left" vertical="center"/>
    </xf>
    <xf numFmtId="0" fontId="3" fillId="32" borderId="10" xfId="0" applyFont="1" applyFill="1" applyBorder="1" applyAlignment="1">
      <alignment horizontal="left" vertical="center"/>
    </xf>
    <xf numFmtId="0" fontId="3" fillId="32" borderId="11" xfId="0" applyFont="1" applyFill="1" applyBorder="1" applyAlignment="1">
      <alignment horizontal="left" vertical="center"/>
    </xf>
    <xf numFmtId="0" fontId="3" fillId="32" borderId="24" xfId="0" applyFont="1" applyFill="1" applyBorder="1" applyAlignment="1">
      <alignment horizontal="left" vertical="center"/>
    </xf>
    <xf numFmtId="0" fontId="3" fillId="32" borderId="22" xfId="0" applyFont="1" applyFill="1" applyBorder="1" applyAlignment="1">
      <alignment horizontal="left" vertical="center"/>
    </xf>
    <xf numFmtId="0" fontId="3" fillId="32" borderId="21" xfId="0" applyFont="1" applyFill="1" applyBorder="1" applyAlignment="1">
      <alignment horizontal="left" vertical="center"/>
    </xf>
    <xf numFmtId="0" fontId="3" fillId="32" borderId="25" xfId="0" applyFont="1" applyFill="1" applyBorder="1" applyAlignment="1">
      <alignment horizontal="left" vertical="center"/>
    </xf>
    <xf numFmtId="0" fontId="11" fillId="0" borderId="12" xfId="0" applyFont="1" applyBorder="1" applyAlignment="1">
      <alignment horizontal="left" vertical="top" wrapText="1"/>
    </xf>
    <xf numFmtId="0" fontId="11" fillId="0" borderId="0" xfId="0" applyFont="1" applyBorder="1" applyAlignment="1">
      <alignment horizontal="left" vertical="top" wrapText="1"/>
    </xf>
    <xf numFmtId="0" fontId="11" fillId="0" borderId="17" xfId="0" applyFont="1" applyBorder="1" applyAlignment="1">
      <alignment horizontal="left" vertical="top" wrapText="1"/>
    </xf>
    <xf numFmtId="0" fontId="11" fillId="0" borderId="22" xfId="0" applyFont="1" applyBorder="1" applyAlignment="1">
      <alignment horizontal="left" vertical="top" wrapText="1"/>
    </xf>
    <xf numFmtId="0" fontId="11" fillId="0" borderId="21" xfId="0" applyFont="1" applyBorder="1" applyAlignment="1">
      <alignment horizontal="left" vertical="top" wrapText="1"/>
    </xf>
    <xf numFmtId="0" fontId="11" fillId="0" borderId="38" xfId="0" applyFont="1" applyBorder="1" applyAlignment="1">
      <alignment horizontal="left" vertical="top" wrapText="1"/>
    </xf>
    <xf numFmtId="0" fontId="42" fillId="32" borderId="10" xfId="0" applyFont="1" applyFill="1" applyBorder="1" applyAlignment="1">
      <alignment horizontal="left" vertical="center"/>
    </xf>
    <xf numFmtId="0" fontId="42" fillId="32" borderId="11" xfId="0" applyFont="1" applyFill="1" applyBorder="1" applyAlignment="1">
      <alignment horizontal="left" vertical="center"/>
    </xf>
    <xf numFmtId="0" fontId="42" fillId="32" borderId="24" xfId="0" applyFont="1" applyFill="1" applyBorder="1" applyAlignment="1">
      <alignment horizontal="left" vertical="center"/>
    </xf>
    <xf numFmtId="0" fontId="42" fillId="32" borderId="22" xfId="0" applyFont="1" applyFill="1" applyBorder="1" applyAlignment="1">
      <alignment horizontal="left" vertical="center"/>
    </xf>
    <xf numFmtId="0" fontId="42" fillId="32" borderId="21" xfId="0" applyFont="1" applyFill="1" applyBorder="1" applyAlignment="1">
      <alignment horizontal="left" vertical="center"/>
    </xf>
    <xf numFmtId="0" fontId="42" fillId="32" borderId="25" xfId="0" applyFont="1" applyFill="1" applyBorder="1" applyAlignment="1">
      <alignment horizontal="left" vertical="center"/>
    </xf>
    <xf numFmtId="206" fontId="12" fillId="34" borderId="39" xfId="0" applyNumberFormat="1" applyFont="1" applyFill="1" applyBorder="1" applyAlignment="1">
      <alignment horizontal="center"/>
    </xf>
    <xf numFmtId="206" fontId="12" fillId="34" borderId="40" xfId="0" applyNumberFormat="1" applyFont="1" applyFill="1" applyBorder="1" applyAlignment="1">
      <alignment horizontal="center"/>
    </xf>
    <xf numFmtId="183" fontId="12" fillId="34" borderId="27" xfId="0" applyNumberFormat="1" applyFont="1" applyFill="1" applyBorder="1" applyAlignment="1">
      <alignment horizontal="center"/>
    </xf>
    <xf numFmtId="183" fontId="12" fillId="34" borderId="29" xfId="0" applyNumberFormat="1" applyFont="1" applyFill="1" applyBorder="1" applyAlignment="1">
      <alignment horizontal="center"/>
    </xf>
    <xf numFmtId="0" fontId="3" fillId="0" borderId="26" xfId="0" applyFont="1" applyBorder="1" applyAlignment="1">
      <alignment horizontal="left" vertical="top" wrapText="1"/>
    </xf>
    <xf numFmtId="20" fontId="3" fillId="0" borderId="26" xfId="0" applyNumberFormat="1" applyFont="1" applyBorder="1" applyAlignment="1">
      <alignment horizontal="left"/>
    </xf>
    <xf numFmtId="0" fontId="3" fillId="0" borderId="19" xfId="0" applyFont="1" applyBorder="1" applyAlignment="1">
      <alignment horizontal="left"/>
    </xf>
    <xf numFmtId="0" fontId="3" fillId="0" borderId="26" xfId="0" applyFont="1" applyBorder="1" applyAlignment="1">
      <alignment horizontal="left"/>
    </xf>
    <xf numFmtId="0" fontId="11" fillId="0" borderId="26" xfId="0" applyFont="1" applyBorder="1" applyAlignment="1">
      <alignment horizontal="left" vertical="top" wrapText="1"/>
    </xf>
    <xf numFmtId="0" fontId="3" fillId="0" borderId="12" xfId="0" applyFont="1" applyBorder="1" applyAlignment="1">
      <alignment horizontal="center" vertical="top" wrapText="1"/>
    </xf>
    <xf numFmtId="0" fontId="3" fillId="0" borderId="0" xfId="0" applyFont="1" applyBorder="1" applyAlignment="1">
      <alignment horizontal="center" vertical="top" wrapText="1"/>
    </xf>
    <xf numFmtId="0" fontId="3" fillId="0" borderId="17" xfId="0" applyFont="1" applyBorder="1" applyAlignment="1">
      <alignment horizontal="center" vertical="top" wrapText="1"/>
    </xf>
    <xf numFmtId="0" fontId="3" fillId="0" borderId="22" xfId="0" applyFont="1" applyBorder="1" applyAlignment="1">
      <alignment horizontal="center" vertical="top" wrapText="1"/>
    </xf>
    <xf numFmtId="0" fontId="3" fillId="0" borderId="21" xfId="0" applyFont="1" applyBorder="1" applyAlignment="1">
      <alignment horizontal="center" vertical="top" wrapText="1"/>
    </xf>
    <xf numFmtId="0" fontId="3" fillId="0" borderId="38" xfId="0" applyFont="1" applyBorder="1" applyAlignment="1">
      <alignment horizontal="center" vertical="top" wrapText="1"/>
    </xf>
    <xf numFmtId="0" fontId="3" fillId="32" borderId="10" xfId="0" applyFont="1" applyFill="1" applyBorder="1" applyAlignment="1">
      <alignment horizontal="left"/>
    </xf>
    <xf numFmtId="0" fontId="3" fillId="32" borderId="11" xfId="0" applyFont="1" applyFill="1" applyBorder="1" applyAlignment="1">
      <alignment horizontal="left"/>
    </xf>
    <xf numFmtId="0" fontId="3" fillId="32" borderId="24" xfId="0" applyFont="1" applyFill="1" applyBorder="1" applyAlignment="1">
      <alignment horizontal="left"/>
    </xf>
    <xf numFmtId="0" fontId="9" fillId="32" borderId="22" xfId="0" applyFont="1" applyFill="1" applyBorder="1" applyAlignment="1">
      <alignment horizontal="left"/>
    </xf>
    <xf numFmtId="0" fontId="9" fillId="32" borderId="21" xfId="0" applyFont="1" applyFill="1" applyBorder="1" applyAlignment="1">
      <alignment horizontal="left"/>
    </xf>
    <xf numFmtId="0" fontId="9" fillId="32" borderId="25" xfId="0" applyFont="1" applyFill="1" applyBorder="1" applyAlignment="1">
      <alignment horizontal="left"/>
    </xf>
    <xf numFmtId="20" fontId="10" fillId="0" borderId="19" xfId="0" applyNumberFormat="1" applyFont="1" applyBorder="1" applyAlignment="1">
      <alignment horizontal="left"/>
    </xf>
    <xf numFmtId="20" fontId="10" fillId="0" borderId="18" xfId="0" applyNumberFormat="1" applyFont="1" applyBorder="1" applyAlignment="1">
      <alignment horizontal="left"/>
    </xf>
    <xf numFmtId="0" fontId="10" fillId="0" borderId="19" xfId="0" applyFont="1" applyBorder="1" applyAlignment="1">
      <alignment horizontal="left"/>
    </xf>
    <xf numFmtId="0" fontId="10" fillId="0" borderId="20" xfId="0" applyFont="1" applyBorder="1" applyAlignment="1">
      <alignment horizontal="left"/>
    </xf>
    <xf numFmtId="0" fontId="10" fillId="0" borderId="18" xfId="0" applyFont="1" applyBorder="1" applyAlignment="1">
      <alignment horizontal="left"/>
    </xf>
    <xf numFmtId="0" fontId="41" fillId="0" borderId="0" xfId="0" applyFont="1" applyBorder="1" applyAlignment="1">
      <alignment/>
    </xf>
    <xf numFmtId="207" fontId="38" fillId="33" borderId="31" xfId="0" applyNumberFormat="1" applyFont="1" applyFill="1" applyBorder="1" applyAlignment="1">
      <alignment horizontal="center" vertical="top" wrapText="1"/>
    </xf>
    <xf numFmtId="0" fontId="5" fillId="32" borderId="10" xfId="0" applyFont="1" applyFill="1" applyBorder="1" applyAlignment="1">
      <alignment horizontal="left" vertical="center" wrapText="1"/>
    </xf>
    <xf numFmtId="0" fontId="5" fillId="32" borderId="11" xfId="0" applyFont="1" applyFill="1" applyBorder="1" applyAlignment="1">
      <alignment horizontal="left" vertical="center" wrapText="1"/>
    </xf>
    <xf numFmtId="0" fontId="5" fillId="32" borderId="24" xfId="0" applyFont="1" applyFill="1" applyBorder="1" applyAlignment="1">
      <alignment horizontal="left" vertical="center" wrapText="1"/>
    </xf>
    <xf numFmtId="0" fontId="5" fillId="32" borderId="22" xfId="0" applyFont="1" applyFill="1" applyBorder="1" applyAlignment="1">
      <alignment horizontal="left" vertical="center" wrapText="1"/>
    </xf>
    <xf numFmtId="0" fontId="5" fillId="32" borderId="21" xfId="0" applyFont="1" applyFill="1" applyBorder="1" applyAlignment="1">
      <alignment horizontal="left" vertical="center" wrapText="1"/>
    </xf>
    <xf numFmtId="0" fontId="5" fillId="32" borderId="25" xfId="0" applyFont="1" applyFill="1" applyBorder="1" applyAlignment="1">
      <alignment horizontal="left" vertical="center" wrapText="1"/>
    </xf>
    <xf numFmtId="202" fontId="12" fillId="0" borderId="19" xfId="0" applyNumberFormat="1" applyFont="1" applyBorder="1" applyAlignment="1">
      <alignment horizontal="left"/>
    </xf>
    <xf numFmtId="202" fontId="12" fillId="0" borderId="18" xfId="0" applyNumberFormat="1" applyFont="1" applyBorder="1" applyAlignment="1">
      <alignment horizontal="left"/>
    </xf>
    <xf numFmtId="202" fontId="12" fillId="0" borderId="19" xfId="0" applyNumberFormat="1" applyFont="1" applyBorder="1" applyAlignment="1">
      <alignment horizontal="left"/>
    </xf>
    <xf numFmtId="202" fontId="12" fillId="0" borderId="18" xfId="0" applyNumberFormat="1" applyFont="1" applyBorder="1" applyAlignment="1">
      <alignment horizontal="left"/>
    </xf>
    <xf numFmtId="0" fontId="12" fillId="0" borderId="29" xfId="0" applyFont="1" applyBorder="1" applyAlignment="1">
      <alignment horizontal="left" vertical="center" wrapText="1"/>
    </xf>
    <xf numFmtId="0" fontId="12" fillId="0" borderId="30" xfId="0" applyFont="1" applyBorder="1" applyAlignment="1">
      <alignment horizontal="center" vertical="center" wrapText="1"/>
    </xf>
    <xf numFmtId="0" fontId="12" fillId="0" borderId="31" xfId="0" applyFont="1" applyBorder="1" applyAlignment="1">
      <alignment horizontal="center" vertical="center" wrapText="1"/>
    </xf>
    <xf numFmtId="0" fontId="12" fillId="0" borderId="32" xfId="0" applyFont="1" applyBorder="1" applyAlignment="1">
      <alignment horizontal="center" vertical="center" wrapText="1"/>
    </xf>
    <xf numFmtId="0" fontId="12" fillId="0" borderId="33"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34" xfId="0" applyFont="1" applyBorder="1" applyAlignment="1">
      <alignment horizontal="center" vertical="center" wrapText="1"/>
    </xf>
    <xf numFmtId="0" fontId="12" fillId="0" borderId="35" xfId="0" applyFont="1" applyBorder="1" applyAlignment="1">
      <alignment horizontal="center" vertical="center" wrapText="1"/>
    </xf>
    <xf numFmtId="0" fontId="12" fillId="0" borderId="36" xfId="0" applyFont="1" applyBorder="1" applyAlignment="1">
      <alignment horizontal="center" vertical="center" wrapText="1"/>
    </xf>
    <xf numFmtId="0" fontId="12" fillId="0" borderId="37" xfId="0" applyFont="1" applyBorder="1" applyAlignment="1">
      <alignment horizontal="center" vertical="center" wrapText="1"/>
    </xf>
    <xf numFmtId="9" fontId="5" fillId="0" borderId="23" xfId="0" applyNumberFormat="1" applyFont="1" applyBorder="1" applyAlignment="1">
      <alignment horizontal="center" vertical="center" wrapText="1"/>
    </xf>
    <xf numFmtId="0" fontId="5" fillId="0" borderId="41" xfId="0" applyFont="1" applyBorder="1" applyAlignment="1">
      <alignment horizontal="center" vertical="center" wrapText="1"/>
    </xf>
    <xf numFmtId="0" fontId="5" fillId="0" borderId="13" xfId="0" applyFont="1" applyBorder="1" applyAlignment="1">
      <alignment horizontal="center" vertical="center" wrapText="1"/>
    </xf>
    <xf numFmtId="0" fontId="12" fillId="0" borderId="31" xfId="0" applyFont="1" applyBorder="1" applyAlignment="1">
      <alignment horizontal="left" vertical="center" wrapText="1"/>
    </xf>
    <xf numFmtId="0" fontId="5" fillId="0" borderId="32" xfId="0" applyFont="1" applyBorder="1" applyAlignment="1">
      <alignment horizontal="center" vertical="center"/>
    </xf>
    <xf numFmtId="202" fontId="12" fillId="0" borderId="10" xfId="0" applyNumberFormat="1" applyFont="1" applyBorder="1" applyAlignment="1">
      <alignment horizontal="left"/>
    </xf>
    <xf numFmtId="202" fontId="12" fillId="0" borderId="16" xfId="0" applyNumberFormat="1" applyFont="1" applyBorder="1" applyAlignment="1">
      <alignment horizontal="left"/>
    </xf>
    <xf numFmtId="0" fontId="12" fillId="0" borderId="10" xfId="0" applyFont="1" applyBorder="1" applyAlignment="1">
      <alignment horizontal="left"/>
    </xf>
    <xf numFmtId="0" fontId="12" fillId="0" borderId="11" xfId="0" applyFont="1" applyBorder="1" applyAlignment="1">
      <alignment horizontal="left"/>
    </xf>
    <xf numFmtId="0" fontId="12" fillId="0" borderId="16" xfId="0" applyFont="1" applyBorder="1" applyAlignment="1">
      <alignment horizontal="left"/>
    </xf>
    <xf numFmtId="0" fontId="12" fillId="0" borderId="42" xfId="0" applyFont="1" applyBorder="1" applyAlignment="1">
      <alignment horizontal="left"/>
    </xf>
    <xf numFmtId="202" fontId="12" fillId="0" borderId="27" xfId="0" applyNumberFormat="1" applyFont="1" applyBorder="1" applyAlignment="1">
      <alignment horizontal="left"/>
    </xf>
    <xf numFmtId="202" fontId="12" fillId="0" borderId="28" xfId="0" applyNumberFormat="1" applyFont="1" applyBorder="1" applyAlignment="1">
      <alignment horizontal="left"/>
    </xf>
    <xf numFmtId="0" fontId="12" fillId="0" borderId="28" xfId="0" applyFont="1" applyBorder="1" applyAlignment="1">
      <alignment horizontal="left"/>
    </xf>
    <xf numFmtId="0" fontId="12" fillId="0" borderId="29" xfId="0" applyFont="1" applyBorder="1" applyAlignment="1">
      <alignment horizontal="left"/>
    </xf>
    <xf numFmtId="0" fontId="12" fillId="0" borderId="27" xfId="0" applyFont="1" applyBorder="1" applyAlignment="1">
      <alignment horizontal="left"/>
    </xf>
    <xf numFmtId="202" fontId="12" fillId="33" borderId="21" xfId="0" applyNumberFormat="1" applyFont="1" applyFill="1" applyBorder="1" applyAlignment="1">
      <alignment/>
    </xf>
    <xf numFmtId="0" fontId="12" fillId="33" borderId="0" xfId="0" applyFont="1" applyFill="1" applyBorder="1" applyAlignment="1">
      <alignment/>
    </xf>
    <xf numFmtId="0" fontId="5" fillId="0" borderId="31" xfId="0" applyFont="1" applyBorder="1" applyAlignment="1">
      <alignment horizontal="lef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 name="標準 2"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0</xdr:row>
      <xdr:rowOff>114300</xdr:rowOff>
    </xdr:from>
    <xdr:to>
      <xdr:col>2</xdr:col>
      <xdr:colOff>838200</xdr:colOff>
      <xdr:row>4</xdr:row>
      <xdr:rowOff>76200</xdr:rowOff>
    </xdr:to>
    <xdr:pic>
      <xdr:nvPicPr>
        <xdr:cNvPr id="1" name="ピクチャ 1"/>
        <xdr:cNvPicPr preferRelativeResize="1">
          <a:picLocks noChangeAspect="1"/>
        </xdr:cNvPicPr>
      </xdr:nvPicPr>
      <xdr:blipFill>
        <a:blip r:embed="rId1"/>
        <a:stretch>
          <a:fillRect/>
        </a:stretch>
      </xdr:blipFill>
      <xdr:spPr>
        <a:xfrm>
          <a:off x="276225" y="114300"/>
          <a:ext cx="1571625" cy="762000"/>
        </a:xfrm>
        <a:prstGeom prst="rect">
          <a:avLst/>
        </a:prstGeom>
        <a:solidFill>
          <a:srgbClr val="FFFFFF"/>
        </a:solidFill>
        <a:ln w="9525" cmpd="sng">
          <a:noFill/>
        </a:ln>
      </xdr:spPr>
    </xdr:pic>
    <xdr:clientData/>
  </xdr:twoCellAnchor>
  <xdr:twoCellAnchor>
    <xdr:from>
      <xdr:col>5</xdr:col>
      <xdr:colOff>47625</xdr:colOff>
      <xdr:row>0</xdr:row>
      <xdr:rowOff>133350</xdr:rowOff>
    </xdr:from>
    <xdr:to>
      <xdr:col>14</xdr:col>
      <xdr:colOff>228600</xdr:colOff>
      <xdr:row>2</xdr:row>
      <xdr:rowOff>171450</xdr:rowOff>
    </xdr:to>
    <xdr:sp>
      <xdr:nvSpPr>
        <xdr:cNvPr id="2" name="Rounded Rectangle 1"/>
        <xdr:cNvSpPr>
          <a:spLocks/>
        </xdr:cNvSpPr>
      </xdr:nvSpPr>
      <xdr:spPr>
        <a:xfrm>
          <a:off x="3505200" y="133350"/>
          <a:ext cx="6877050" cy="438150"/>
        </a:xfrm>
        <a:prstGeom prst="round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a:p>
          <a:pPr algn="ctr">
            <a:defRPr/>
          </a:pPr>
          <a:r>
            <a:rPr lang="en-US" cap="none" sz="2000" b="0" i="0" u="none" baseline="0">
              <a:solidFill>
                <a:srgbClr val="000000"/>
              </a:solidFill>
            </a:rPr>
            <a:t>団体用オプショナルツアーリスト</a:t>
          </a:r>
          <a:r>
            <a:rPr lang="en-US" cap="none" sz="2000" b="0" i="0" u="none" baseline="0">
              <a:solidFill>
                <a:srgbClr val="000000"/>
              </a:solidFill>
            </a:rPr>
            <a:t>(</a:t>
          </a:r>
          <a:r>
            <a:rPr lang="en-US" cap="none" sz="2000" b="0" i="0" u="none" baseline="0">
              <a:solidFill>
                <a:srgbClr val="000000"/>
              </a:solidFill>
            </a:rPr>
            <a:t>KUL)</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0</xdr:row>
      <xdr:rowOff>114300</xdr:rowOff>
    </xdr:from>
    <xdr:to>
      <xdr:col>2</xdr:col>
      <xdr:colOff>838200</xdr:colOff>
      <xdr:row>4</xdr:row>
      <xdr:rowOff>76200</xdr:rowOff>
    </xdr:to>
    <xdr:pic>
      <xdr:nvPicPr>
        <xdr:cNvPr id="1" name="ピクチャ 1"/>
        <xdr:cNvPicPr preferRelativeResize="1">
          <a:picLocks noChangeAspect="1"/>
        </xdr:cNvPicPr>
      </xdr:nvPicPr>
      <xdr:blipFill>
        <a:blip r:embed="rId1"/>
        <a:stretch>
          <a:fillRect/>
        </a:stretch>
      </xdr:blipFill>
      <xdr:spPr>
        <a:xfrm>
          <a:off x="276225" y="114300"/>
          <a:ext cx="1571625" cy="762000"/>
        </a:xfrm>
        <a:prstGeom prst="rect">
          <a:avLst/>
        </a:prstGeom>
        <a:solidFill>
          <a:srgbClr val="FFFFFF"/>
        </a:solidFill>
        <a:ln w="9525" cmpd="sng">
          <a:noFill/>
        </a:ln>
      </xdr:spPr>
    </xdr:pic>
    <xdr:clientData/>
  </xdr:twoCellAnchor>
  <xdr:twoCellAnchor>
    <xdr:from>
      <xdr:col>5</xdr:col>
      <xdr:colOff>47625</xdr:colOff>
      <xdr:row>0</xdr:row>
      <xdr:rowOff>133350</xdr:rowOff>
    </xdr:from>
    <xdr:to>
      <xdr:col>14</xdr:col>
      <xdr:colOff>209550</xdr:colOff>
      <xdr:row>2</xdr:row>
      <xdr:rowOff>171450</xdr:rowOff>
    </xdr:to>
    <xdr:sp>
      <xdr:nvSpPr>
        <xdr:cNvPr id="2" name="Rounded Rectangle 2"/>
        <xdr:cNvSpPr>
          <a:spLocks/>
        </xdr:cNvSpPr>
      </xdr:nvSpPr>
      <xdr:spPr>
        <a:xfrm>
          <a:off x="3505200" y="133350"/>
          <a:ext cx="7124700" cy="438150"/>
        </a:xfrm>
        <a:prstGeom prst="round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a:p>
          <a:pPr algn="ctr">
            <a:defRPr/>
          </a:pPr>
          <a:r>
            <a:rPr lang="en-US" cap="none" sz="2000" b="0" i="0" u="none" baseline="0">
              <a:solidFill>
                <a:srgbClr val="000000"/>
              </a:solidFill>
            </a:rPr>
            <a:t>団体用オプショナルツアーリスト</a:t>
          </a:r>
          <a:r>
            <a:rPr lang="en-US" cap="none" sz="2000" b="0" i="0" u="none" baseline="0">
              <a:solidFill>
                <a:srgbClr val="000000"/>
              </a:solidFill>
            </a:rPr>
            <a:t>(PEN</a:t>
          </a:r>
          <a:r>
            <a:rPr lang="en-US" cap="none" sz="2000" b="0" i="0" u="none" baseline="0">
              <a:solidFill>
                <a:srgbClr val="000000"/>
              </a:solidFill>
            </a:rPr>
            <a: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0</xdr:row>
      <xdr:rowOff>114300</xdr:rowOff>
    </xdr:from>
    <xdr:to>
      <xdr:col>2</xdr:col>
      <xdr:colOff>838200</xdr:colOff>
      <xdr:row>4</xdr:row>
      <xdr:rowOff>76200</xdr:rowOff>
    </xdr:to>
    <xdr:pic>
      <xdr:nvPicPr>
        <xdr:cNvPr id="1" name="ピクチャ 1"/>
        <xdr:cNvPicPr preferRelativeResize="1">
          <a:picLocks noChangeAspect="1"/>
        </xdr:cNvPicPr>
      </xdr:nvPicPr>
      <xdr:blipFill>
        <a:blip r:embed="rId1"/>
        <a:stretch>
          <a:fillRect/>
        </a:stretch>
      </xdr:blipFill>
      <xdr:spPr>
        <a:xfrm>
          <a:off x="276225" y="114300"/>
          <a:ext cx="1571625" cy="762000"/>
        </a:xfrm>
        <a:prstGeom prst="rect">
          <a:avLst/>
        </a:prstGeom>
        <a:solidFill>
          <a:srgbClr val="FFFFFF"/>
        </a:solidFill>
        <a:ln w="9525" cmpd="sng">
          <a:noFill/>
        </a:ln>
      </xdr:spPr>
    </xdr:pic>
    <xdr:clientData/>
  </xdr:twoCellAnchor>
  <xdr:twoCellAnchor>
    <xdr:from>
      <xdr:col>5</xdr:col>
      <xdr:colOff>47625</xdr:colOff>
      <xdr:row>0</xdr:row>
      <xdr:rowOff>133350</xdr:rowOff>
    </xdr:from>
    <xdr:to>
      <xdr:col>14</xdr:col>
      <xdr:colOff>228600</xdr:colOff>
      <xdr:row>2</xdr:row>
      <xdr:rowOff>171450</xdr:rowOff>
    </xdr:to>
    <xdr:sp>
      <xdr:nvSpPr>
        <xdr:cNvPr id="2" name="Rounded Rectangle 2"/>
        <xdr:cNvSpPr>
          <a:spLocks/>
        </xdr:cNvSpPr>
      </xdr:nvSpPr>
      <xdr:spPr>
        <a:xfrm>
          <a:off x="3505200" y="133350"/>
          <a:ext cx="6877050" cy="438150"/>
        </a:xfrm>
        <a:prstGeom prst="round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a:p>
          <a:pPr algn="ctr">
            <a:defRPr/>
          </a:pPr>
          <a:r>
            <a:rPr lang="en-US" cap="none" sz="2000" b="0" i="0" u="none" baseline="0">
              <a:solidFill>
                <a:srgbClr val="000000"/>
              </a:solidFill>
            </a:rPr>
            <a:t>団体用オプショナルツアーリスト</a:t>
          </a:r>
          <a:r>
            <a:rPr lang="en-US" cap="none" sz="2000" b="0" i="0" u="none" baseline="0">
              <a:solidFill>
                <a:srgbClr val="000000"/>
              </a:solidFill>
            </a:rPr>
            <a:t>(BKI</a:t>
          </a:r>
          <a:r>
            <a:rPr lang="en-US" cap="none" sz="2000" b="0" i="0" u="none" baseline="0">
              <a:solidFill>
                <a:srgbClr val="000000"/>
              </a:solidFill>
            </a:rPr>
            <a: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usan\f\Users\User\Desktop\2014a_may_op%20(lates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UL_detail"/>
      <sheetName val="KUL不催行日"/>
      <sheetName val="LGK_Detail"/>
      <sheetName val="LGK不催行日"/>
      <sheetName val="PEN_detail"/>
      <sheetName val="PEN不催行日"/>
      <sheetName val="BKI_detail"/>
      <sheetName val="BKI不催行日"/>
      <sheetName val="KCH"/>
      <sheetName val="マレーシア祝祭日"/>
    </sheetNames>
    <sheetDataSet>
      <sheetData sheetId="4">
        <row r="12">
          <cell r="B12" t="str">
            <v>08:45</v>
          </cell>
          <cell r="D12" t="str">
            <v>ホテル出発</v>
          </cell>
        </row>
        <row r="13">
          <cell r="B13" t="str">
            <v>09:00</v>
          </cell>
        </row>
        <row r="14">
          <cell r="B14" t="str">
            <v>09:20</v>
          </cell>
        </row>
        <row r="15">
          <cell r="B15" t="str">
            <v>09:40</v>
          </cell>
        </row>
        <row r="16">
          <cell r="B16">
            <v>0.4166666666666667</v>
          </cell>
        </row>
        <row r="19">
          <cell r="K19" t="str">
            <v>外観</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002060"/>
  </sheetPr>
  <dimension ref="A2:Q200"/>
  <sheetViews>
    <sheetView view="pageBreakPreview" zoomScale="85" zoomScaleNormal="85" zoomScaleSheetLayoutView="85" zoomScalePageLayoutView="0" workbookViewId="0" topLeftCell="A16">
      <selection activeCell="O29" sqref="O29:O30"/>
    </sheetView>
  </sheetViews>
  <sheetFormatPr defaultColWidth="8.796875" defaultRowHeight="15.75" customHeight="1"/>
  <cols>
    <col min="1" max="1" width="5.8984375" style="2" customWidth="1"/>
    <col min="2" max="2" width="4.69921875" style="2" customWidth="1"/>
    <col min="3" max="3" width="9" style="2" customWidth="1"/>
    <col min="4" max="4" width="8.5" style="2" customWidth="1"/>
    <col min="5" max="7" width="8.19921875" style="2" customWidth="1"/>
    <col min="8" max="9" width="8.19921875" style="30" customWidth="1"/>
    <col min="10" max="10" width="8.09765625" style="30" customWidth="1"/>
    <col min="11" max="11" width="7.8984375" style="30" customWidth="1"/>
    <col min="12" max="12" width="1.8984375" style="1" customWidth="1"/>
    <col min="13" max="13" width="10.59765625" style="1" customWidth="1"/>
    <col min="14" max="14" width="9" style="1" customWidth="1"/>
    <col min="15" max="15" width="10.59765625" style="49" customWidth="1"/>
    <col min="16" max="16384" width="9" style="1" customWidth="1"/>
  </cols>
  <sheetData>
    <row r="2" spans="2:16" ht="15.75" customHeight="1">
      <c r="B2" s="4"/>
      <c r="C2" s="4"/>
      <c r="D2" s="112"/>
      <c r="E2" s="112"/>
      <c r="F2" s="112"/>
      <c r="G2" s="112"/>
      <c r="H2" s="112"/>
      <c r="I2" s="112"/>
      <c r="J2" s="112"/>
      <c r="K2" s="112"/>
      <c r="L2" s="112"/>
      <c r="M2" s="112"/>
      <c r="N2" s="112"/>
      <c r="O2" s="112"/>
      <c r="P2" s="112"/>
    </row>
    <row r="3" spans="2:16" ht="15.75" customHeight="1">
      <c r="B3" s="4"/>
      <c r="C3" s="4"/>
      <c r="D3" s="112"/>
      <c r="E3" s="112"/>
      <c r="F3" s="112"/>
      <c r="G3" s="112"/>
      <c r="H3" s="112"/>
      <c r="I3" s="112"/>
      <c r="J3" s="112"/>
      <c r="K3" s="112"/>
      <c r="L3" s="112"/>
      <c r="M3" s="112"/>
      <c r="N3" s="112"/>
      <c r="O3" s="112"/>
      <c r="P3" s="112"/>
    </row>
    <row r="4" spans="1:16" ht="15.75" customHeight="1">
      <c r="A4" s="3"/>
      <c r="B4" s="5"/>
      <c r="C4" s="5"/>
      <c r="D4" s="5"/>
      <c r="E4" s="5"/>
      <c r="F4" s="5"/>
      <c r="I4" s="226" t="s">
        <v>361</v>
      </c>
      <c r="J4" s="226"/>
      <c r="P4" s="45">
        <v>40988</v>
      </c>
    </row>
    <row r="5" spans="1:6" ht="15.75" customHeight="1">
      <c r="A5" s="3"/>
      <c r="B5" s="5"/>
      <c r="C5" s="5"/>
      <c r="D5" s="5"/>
      <c r="E5" s="5"/>
      <c r="F5" s="5"/>
    </row>
    <row r="6" spans="1:16" ht="15.75" customHeight="1" thickBot="1">
      <c r="A6" s="87" t="s">
        <v>55</v>
      </c>
      <c r="B6" s="88"/>
      <c r="C6" s="88"/>
      <c r="D6" s="88"/>
      <c r="E6" s="88"/>
      <c r="F6" s="88"/>
      <c r="G6" s="89"/>
      <c r="H6" s="101" t="s">
        <v>96</v>
      </c>
      <c r="I6" s="102"/>
      <c r="J6" s="102"/>
      <c r="K6" s="103"/>
      <c r="M6" s="29" t="s">
        <v>95</v>
      </c>
      <c r="N6" s="29" t="s">
        <v>93</v>
      </c>
      <c r="O6" s="50" t="s">
        <v>97</v>
      </c>
      <c r="P6" s="29" t="s">
        <v>87</v>
      </c>
    </row>
    <row r="7" spans="1:16" ht="15.75" customHeight="1" thickTop="1">
      <c r="A7" s="90"/>
      <c r="B7" s="91"/>
      <c r="C7" s="91"/>
      <c r="D7" s="91"/>
      <c r="E7" s="91"/>
      <c r="F7" s="91"/>
      <c r="G7" s="92"/>
      <c r="H7" s="93">
        <v>200</v>
      </c>
      <c r="I7" s="93"/>
      <c r="J7" s="114">
        <v>6400</v>
      </c>
      <c r="K7" s="115"/>
      <c r="M7" s="23" t="s">
        <v>90</v>
      </c>
      <c r="N7" s="24">
        <v>0</v>
      </c>
      <c r="O7" s="51">
        <f>J7</f>
        <v>6400</v>
      </c>
      <c r="P7" s="25" t="s">
        <v>88</v>
      </c>
    </row>
    <row r="8" spans="1:16" ht="15.75" customHeight="1">
      <c r="A8" s="105" t="s">
        <v>334</v>
      </c>
      <c r="B8" s="106"/>
      <c r="C8" s="106"/>
      <c r="D8" s="106"/>
      <c r="E8" s="106"/>
      <c r="F8" s="106"/>
      <c r="G8" s="106"/>
      <c r="H8" s="106"/>
      <c r="I8" s="106"/>
      <c r="J8" s="109"/>
      <c r="K8" s="110"/>
      <c r="M8" s="26" t="s">
        <v>91</v>
      </c>
      <c r="N8" s="27">
        <v>0.05</v>
      </c>
      <c r="O8" s="52">
        <f>ROUND((J7-(J7*N8)),-2)</f>
        <v>6100</v>
      </c>
      <c r="P8" s="26" t="s">
        <v>89</v>
      </c>
    </row>
    <row r="9" spans="1:16" ht="15.75" customHeight="1">
      <c r="A9" s="108"/>
      <c r="B9" s="109"/>
      <c r="C9" s="109"/>
      <c r="D9" s="109"/>
      <c r="E9" s="109"/>
      <c r="F9" s="109"/>
      <c r="G9" s="109"/>
      <c r="H9" s="109"/>
      <c r="I9" s="109"/>
      <c r="J9" s="109"/>
      <c r="K9" s="110"/>
      <c r="M9" s="26" t="s">
        <v>92</v>
      </c>
      <c r="N9" s="27">
        <v>0.1</v>
      </c>
      <c r="O9" s="52">
        <f>ROUND((O7-(O7*N9)),-2)</f>
        <v>5800</v>
      </c>
      <c r="P9" s="26" t="s">
        <v>89</v>
      </c>
    </row>
    <row r="10" spans="1:16" ht="15.75" customHeight="1">
      <c r="A10" s="134"/>
      <c r="B10" s="135"/>
      <c r="C10" s="135"/>
      <c r="D10" s="135"/>
      <c r="E10" s="135"/>
      <c r="F10" s="135"/>
      <c r="G10" s="135"/>
      <c r="H10" s="135"/>
      <c r="I10" s="135"/>
      <c r="J10" s="135"/>
      <c r="K10" s="136"/>
      <c r="M10" s="28" t="s">
        <v>101</v>
      </c>
      <c r="N10" s="28"/>
      <c r="O10" s="52">
        <v>2000</v>
      </c>
      <c r="P10" s="26" t="s">
        <v>94</v>
      </c>
    </row>
    <row r="11" spans="1:16" ht="15.75" customHeight="1" thickBot="1">
      <c r="A11" s="111" t="s">
        <v>0</v>
      </c>
      <c r="B11" s="111"/>
      <c r="C11" s="94" t="s">
        <v>1</v>
      </c>
      <c r="D11" s="95"/>
      <c r="E11" s="95"/>
      <c r="F11" s="95"/>
      <c r="G11" s="95"/>
      <c r="H11" s="95"/>
      <c r="I11" s="96"/>
      <c r="J11" s="104"/>
      <c r="K11" s="104"/>
      <c r="M11" s="29" t="s">
        <v>95</v>
      </c>
      <c r="N11" s="29" t="s">
        <v>93</v>
      </c>
      <c r="O11" s="50" t="s">
        <v>98</v>
      </c>
      <c r="P11" s="29" t="s">
        <v>87</v>
      </c>
    </row>
    <row r="12" spans="1:16" ht="15.75" customHeight="1" thickTop="1">
      <c r="A12" s="111" t="s">
        <v>2</v>
      </c>
      <c r="B12" s="111"/>
      <c r="C12" s="94" t="s">
        <v>3</v>
      </c>
      <c r="D12" s="95"/>
      <c r="E12" s="95"/>
      <c r="F12" s="95"/>
      <c r="G12" s="95"/>
      <c r="H12" s="95"/>
      <c r="I12" s="96"/>
      <c r="J12" s="104" t="s">
        <v>4</v>
      </c>
      <c r="K12" s="104"/>
      <c r="M12" s="23" t="s">
        <v>90</v>
      </c>
      <c r="N12" s="24">
        <v>0</v>
      </c>
      <c r="O12" s="53">
        <f>H7</f>
        <v>200</v>
      </c>
      <c r="P12" s="25" t="s">
        <v>88</v>
      </c>
    </row>
    <row r="13" spans="1:16" ht="15.75" customHeight="1">
      <c r="A13" s="111" t="s">
        <v>5</v>
      </c>
      <c r="B13" s="111"/>
      <c r="C13" s="94" t="s">
        <v>6</v>
      </c>
      <c r="D13" s="95"/>
      <c r="E13" s="95"/>
      <c r="F13" s="95"/>
      <c r="G13" s="95"/>
      <c r="H13" s="95"/>
      <c r="I13" s="96"/>
      <c r="J13" s="104" t="s">
        <v>4</v>
      </c>
      <c r="K13" s="104"/>
      <c r="M13" s="26" t="s">
        <v>91</v>
      </c>
      <c r="N13" s="27">
        <v>0.05</v>
      </c>
      <c r="O13" s="54">
        <f>ROUND((H7-(H7*N13)),-1)</f>
        <v>190</v>
      </c>
      <c r="P13" s="26" t="s">
        <v>89</v>
      </c>
    </row>
    <row r="14" spans="1:16" ht="15.75" customHeight="1">
      <c r="A14" s="111" t="s">
        <v>7</v>
      </c>
      <c r="B14" s="111"/>
      <c r="C14" s="94" t="s">
        <v>8</v>
      </c>
      <c r="D14" s="95"/>
      <c r="E14" s="95"/>
      <c r="F14" s="95"/>
      <c r="G14" s="95"/>
      <c r="H14" s="95"/>
      <c r="I14" s="96"/>
      <c r="J14" s="104" t="s">
        <v>4</v>
      </c>
      <c r="K14" s="104"/>
      <c r="M14" s="26" t="s">
        <v>92</v>
      </c>
      <c r="N14" s="27">
        <v>0.1</v>
      </c>
      <c r="O14" s="54">
        <f>ROUND((H7-(H7*N14)),-1)</f>
        <v>180</v>
      </c>
      <c r="P14" s="26" t="s">
        <v>89</v>
      </c>
    </row>
    <row r="15" spans="1:16" ht="15.75" customHeight="1">
      <c r="A15" s="111" t="s">
        <v>9</v>
      </c>
      <c r="B15" s="111"/>
      <c r="C15" s="94" t="s">
        <v>10</v>
      </c>
      <c r="D15" s="95"/>
      <c r="E15" s="95"/>
      <c r="F15" s="95"/>
      <c r="G15" s="95"/>
      <c r="H15" s="95"/>
      <c r="I15" s="96"/>
      <c r="J15" s="104" t="s">
        <v>4</v>
      </c>
      <c r="K15" s="104"/>
      <c r="M15" s="28" t="s">
        <v>101</v>
      </c>
      <c r="N15" s="28"/>
      <c r="O15" s="54">
        <v>60</v>
      </c>
      <c r="P15" s="26" t="s">
        <v>94</v>
      </c>
    </row>
    <row r="16" spans="1:11" ht="15.75" customHeight="1">
      <c r="A16" s="111" t="s">
        <v>11</v>
      </c>
      <c r="B16" s="111"/>
      <c r="C16" s="94" t="s">
        <v>45</v>
      </c>
      <c r="D16" s="95"/>
      <c r="E16" s="95"/>
      <c r="F16" s="95"/>
      <c r="G16" s="95"/>
      <c r="H16" s="95"/>
      <c r="I16" s="96"/>
      <c r="J16" s="104" t="s">
        <v>4</v>
      </c>
      <c r="K16" s="104"/>
    </row>
    <row r="17" spans="1:11" ht="15.75" customHeight="1">
      <c r="A17" s="111" t="s">
        <v>12</v>
      </c>
      <c r="B17" s="111"/>
      <c r="C17" s="94" t="s">
        <v>13</v>
      </c>
      <c r="D17" s="95"/>
      <c r="E17" s="95"/>
      <c r="F17" s="95"/>
      <c r="G17" s="95"/>
      <c r="H17" s="95"/>
      <c r="I17" s="96"/>
      <c r="J17" s="104" t="s">
        <v>14</v>
      </c>
      <c r="K17" s="104"/>
    </row>
    <row r="18" spans="1:11" ht="15.75" customHeight="1">
      <c r="A18" s="111" t="s">
        <v>15</v>
      </c>
      <c r="B18" s="111"/>
      <c r="C18" s="94" t="s">
        <v>56</v>
      </c>
      <c r="D18" s="95"/>
      <c r="E18" s="95"/>
      <c r="F18" s="95"/>
      <c r="G18" s="95"/>
      <c r="H18" s="95"/>
      <c r="I18" s="96"/>
      <c r="J18" s="104"/>
      <c r="K18" s="104"/>
    </row>
    <row r="19" spans="1:11" ht="15.75" customHeight="1">
      <c r="A19" s="111" t="s">
        <v>50</v>
      </c>
      <c r="B19" s="111"/>
      <c r="C19" s="94" t="s">
        <v>17</v>
      </c>
      <c r="D19" s="95"/>
      <c r="E19" s="95"/>
      <c r="F19" s="95"/>
      <c r="G19" s="95"/>
      <c r="H19" s="95"/>
      <c r="I19" s="96"/>
      <c r="J19" s="104"/>
      <c r="K19" s="104"/>
    </row>
    <row r="20" spans="1:11" ht="15.75" customHeight="1">
      <c r="A20" s="8" t="s">
        <v>78</v>
      </c>
      <c r="B20" s="8"/>
      <c r="C20" s="9"/>
      <c r="D20" s="9"/>
      <c r="E20" s="9"/>
      <c r="F20" s="9"/>
      <c r="G20" s="9"/>
      <c r="H20" s="31"/>
      <c r="I20" s="31"/>
      <c r="J20" s="31"/>
      <c r="K20" s="31"/>
    </row>
    <row r="21" spans="1:11" ht="15.75" customHeight="1">
      <c r="A21" s="10"/>
      <c r="B21" s="10"/>
      <c r="C21" s="9"/>
      <c r="D21" s="9"/>
      <c r="E21" s="9"/>
      <c r="F21" s="9"/>
      <c r="G21" s="9"/>
      <c r="H21" s="31"/>
      <c r="I21" s="31"/>
      <c r="J21" s="31"/>
      <c r="K21" s="31"/>
    </row>
    <row r="22" spans="1:16" ht="18.75" customHeight="1" thickBot="1">
      <c r="A22" s="87" t="s">
        <v>57</v>
      </c>
      <c r="B22" s="88"/>
      <c r="C22" s="88"/>
      <c r="D22" s="88"/>
      <c r="E22" s="88"/>
      <c r="F22" s="88"/>
      <c r="G22" s="89"/>
      <c r="H22" s="101" t="s">
        <v>96</v>
      </c>
      <c r="I22" s="102"/>
      <c r="J22" s="102"/>
      <c r="K22" s="103"/>
      <c r="M22" s="29" t="s">
        <v>95</v>
      </c>
      <c r="N22" s="29" t="s">
        <v>93</v>
      </c>
      <c r="O22" s="50" t="s">
        <v>97</v>
      </c>
      <c r="P22" s="29" t="s">
        <v>87</v>
      </c>
    </row>
    <row r="23" spans="1:16" ht="15.75" customHeight="1" thickTop="1">
      <c r="A23" s="90"/>
      <c r="B23" s="91"/>
      <c r="C23" s="91"/>
      <c r="D23" s="91"/>
      <c r="E23" s="91"/>
      <c r="F23" s="91"/>
      <c r="G23" s="92"/>
      <c r="H23" s="93">
        <v>170</v>
      </c>
      <c r="I23" s="93"/>
      <c r="J23" s="114">
        <v>5400</v>
      </c>
      <c r="K23" s="115"/>
      <c r="M23" s="23" t="s">
        <v>90</v>
      </c>
      <c r="N23" s="24">
        <v>0</v>
      </c>
      <c r="O23" s="51">
        <f>J23</f>
        <v>5400</v>
      </c>
      <c r="P23" s="25" t="s">
        <v>88</v>
      </c>
    </row>
    <row r="24" spans="1:16" ht="15.75" customHeight="1">
      <c r="A24" s="105" t="s">
        <v>58</v>
      </c>
      <c r="B24" s="106"/>
      <c r="C24" s="106"/>
      <c r="D24" s="106"/>
      <c r="E24" s="106"/>
      <c r="F24" s="106"/>
      <c r="G24" s="106"/>
      <c r="H24" s="106"/>
      <c r="I24" s="106"/>
      <c r="J24" s="106"/>
      <c r="K24" s="107"/>
      <c r="M24" s="26" t="s">
        <v>91</v>
      </c>
      <c r="N24" s="27">
        <v>0.05</v>
      </c>
      <c r="O24" s="52">
        <f>ROUND((J23-(J23*N24)),-2)</f>
        <v>5100</v>
      </c>
      <c r="P24" s="26" t="s">
        <v>89</v>
      </c>
    </row>
    <row r="25" spans="1:16" ht="15.75" customHeight="1">
      <c r="A25" s="108"/>
      <c r="B25" s="109"/>
      <c r="C25" s="109"/>
      <c r="D25" s="109"/>
      <c r="E25" s="109"/>
      <c r="F25" s="109"/>
      <c r="G25" s="109"/>
      <c r="H25" s="109"/>
      <c r="I25" s="109"/>
      <c r="J25" s="109"/>
      <c r="K25" s="110"/>
      <c r="M25" s="26" t="s">
        <v>92</v>
      </c>
      <c r="N25" s="27">
        <v>0.1</v>
      </c>
      <c r="O25" s="52">
        <f>ROUND((O23-(O23*N25)),-2)</f>
        <v>4900</v>
      </c>
      <c r="P25" s="26" t="s">
        <v>89</v>
      </c>
    </row>
    <row r="26" spans="1:16" ht="15.75" customHeight="1">
      <c r="A26" s="134"/>
      <c r="B26" s="135"/>
      <c r="C26" s="135"/>
      <c r="D26" s="135"/>
      <c r="E26" s="135"/>
      <c r="F26" s="135"/>
      <c r="G26" s="135"/>
      <c r="H26" s="135"/>
      <c r="I26" s="135"/>
      <c r="J26" s="135"/>
      <c r="K26" s="136"/>
      <c r="M26" s="28" t="s">
        <v>101</v>
      </c>
      <c r="N26" s="28"/>
      <c r="O26" s="52">
        <v>2500</v>
      </c>
      <c r="P26" s="26" t="s">
        <v>94</v>
      </c>
    </row>
    <row r="27" spans="1:16" ht="15.75" customHeight="1" thickBot="1">
      <c r="A27" s="137">
        <v>0.5833333333333334</v>
      </c>
      <c r="B27" s="138"/>
      <c r="C27" s="97" t="s">
        <v>1</v>
      </c>
      <c r="D27" s="132"/>
      <c r="E27" s="132"/>
      <c r="F27" s="132"/>
      <c r="G27" s="132"/>
      <c r="H27" s="132"/>
      <c r="I27" s="133"/>
      <c r="J27" s="131"/>
      <c r="K27" s="131"/>
      <c r="M27" s="29" t="s">
        <v>95</v>
      </c>
      <c r="N27" s="29" t="s">
        <v>93</v>
      </c>
      <c r="O27" s="50" t="s">
        <v>98</v>
      </c>
      <c r="P27" s="29" t="s">
        <v>87</v>
      </c>
    </row>
    <row r="28" spans="1:16" ht="15.75" customHeight="1" thickTop="1">
      <c r="A28" s="137">
        <v>0.5972222222222222</v>
      </c>
      <c r="B28" s="138"/>
      <c r="C28" s="97" t="s">
        <v>19</v>
      </c>
      <c r="D28" s="132"/>
      <c r="E28" s="132"/>
      <c r="F28" s="132"/>
      <c r="G28" s="132"/>
      <c r="H28" s="132"/>
      <c r="I28" s="133"/>
      <c r="J28" s="131" t="s">
        <v>18</v>
      </c>
      <c r="K28" s="131"/>
      <c r="M28" s="23" t="s">
        <v>90</v>
      </c>
      <c r="N28" s="24">
        <v>0</v>
      </c>
      <c r="O28" s="53">
        <f>H23</f>
        <v>170</v>
      </c>
      <c r="P28" s="25" t="s">
        <v>88</v>
      </c>
    </row>
    <row r="29" spans="1:16" ht="15.75" customHeight="1">
      <c r="A29" s="137">
        <v>0.625</v>
      </c>
      <c r="B29" s="138"/>
      <c r="C29" s="97" t="s">
        <v>363</v>
      </c>
      <c r="D29" s="132"/>
      <c r="E29" s="132"/>
      <c r="F29" s="132"/>
      <c r="G29" s="132"/>
      <c r="H29" s="132"/>
      <c r="I29" s="133"/>
      <c r="J29" s="131" t="s">
        <v>362</v>
      </c>
      <c r="K29" s="131"/>
      <c r="M29" s="26" t="s">
        <v>91</v>
      </c>
      <c r="N29" s="27">
        <v>0.05</v>
      </c>
      <c r="O29" s="54">
        <f>ROUND((H23-(H23*N29)),-1)</f>
        <v>160</v>
      </c>
      <c r="P29" s="26" t="s">
        <v>89</v>
      </c>
    </row>
    <row r="30" spans="1:16" ht="15.75" customHeight="1">
      <c r="A30" s="137">
        <v>0.6458333333333334</v>
      </c>
      <c r="B30" s="138"/>
      <c r="C30" s="97" t="s">
        <v>46</v>
      </c>
      <c r="D30" s="132"/>
      <c r="E30" s="132"/>
      <c r="F30" s="132"/>
      <c r="G30" s="132"/>
      <c r="H30" s="132"/>
      <c r="I30" s="133"/>
      <c r="J30" s="131" t="s">
        <v>4</v>
      </c>
      <c r="K30" s="131"/>
      <c r="M30" s="26" t="s">
        <v>92</v>
      </c>
      <c r="N30" s="27">
        <v>0.1</v>
      </c>
      <c r="O30" s="54">
        <f>ROUND((H23-(H23*N30)),-1)</f>
        <v>150</v>
      </c>
      <c r="P30" s="26" t="s">
        <v>89</v>
      </c>
    </row>
    <row r="31" spans="1:16" ht="15.75" customHeight="1">
      <c r="A31" s="137">
        <v>0.6875</v>
      </c>
      <c r="B31" s="138"/>
      <c r="C31" s="97" t="s">
        <v>17</v>
      </c>
      <c r="D31" s="132"/>
      <c r="E31" s="132"/>
      <c r="F31" s="132"/>
      <c r="G31" s="132"/>
      <c r="H31" s="132"/>
      <c r="I31" s="133"/>
      <c r="J31" s="131"/>
      <c r="K31" s="131"/>
      <c r="M31" s="28" t="s">
        <v>101</v>
      </c>
      <c r="N31" s="28"/>
      <c r="O31" s="54">
        <v>30</v>
      </c>
      <c r="P31" s="26" t="s">
        <v>94</v>
      </c>
    </row>
    <row r="32" spans="1:11" ht="15.75" customHeight="1">
      <c r="A32" s="9"/>
      <c r="B32" s="9"/>
      <c r="C32" s="9"/>
      <c r="D32" s="9"/>
      <c r="E32" s="9"/>
      <c r="F32" s="9"/>
      <c r="G32" s="9"/>
      <c r="H32" s="31"/>
      <c r="I32" s="31"/>
      <c r="J32" s="31"/>
      <c r="K32" s="31"/>
    </row>
    <row r="33" spans="1:16" ht="18.75" customHeight="1" thickBot="1">
      <c r="A33" s="87" t="s">
        <v>59</v>
      </c>
      <c r="B33" s="88"/>
      <c r="C33" s="88"/>
      <c r="D33" s="88"/>
      <c r="E33" s="88"/>
      <c r="F33" s="88"/>
      <c r="G33" s="89"/>
      <c r="H33" s="101" t="s">
        <v>96</v>
      </c>
      <c r="I33" s="102"/>
      <c r="J33" s="102"/>
      <c r="K33" s="103"/>
      <c r="M33" s="29" t="s">
        <v>95</v>
      </c>
      <c r="N33" s="29" t="s">
        <v>93</v>
      </c>
      <c r="O33" s="50" t="s">
        <v>97</v>
      </c>
      <c r="P33" s="29" t="s">
        <v>87</v>
      </c>
    </row>
    <row r="34" spans="1:16" ht="15.75" customHeight="1" thickTop="1">
      <c r="A34" s="90"/>
      <c r="B34" s="91"/>
      <c r="C34" s="91"/>
      <c r="D34" s="91"/>
      <c r="E34" s="91"/>
      <c r="F34" s="91"/>
      <c r="G34" s="92"/>
      <c r="H34" s="93">
        <v>320</v>
      </c>
      <c r="I34" s="93"/>
      <c r="J34" s="114">
        <v>10200</v>
      </c>
      <c r="K34" s="115"/>
      <c r="M34" s="23" t="s">
        <v>90</v>
      </c>
      <c r="N34" s="24">
        <v>0</v>
      </c>
      <c r="O34" s="51">
        <f>J34</f>
        <v>10200</v>
      </c>
      <c r="P34" s="25" t="s">
        <v>88</v>
      </c>
    </row>
    <row r="35" spans="1:16" ht="15.75" customHeight="1">
      <c r="A35" s="105" t="s">
        <v>60</v>
      </c>
      <c r="B35" s="106"/>
      <c r="C35" s="106"/>
      <c r="D35" s="106"/>
      <c r="E35" s="106"/>
      <c r="F35" s="106"/>
      <c r="G35" s="106"/>
      <c r="H35" s="106"/>
      <c r="I35" s="106"/>
      <c r="J35" s="106"/>
      <c r="K35" s="107"/>
      <c r="M35" s="26" t="s">
        <v>91</v>
      </c>
      <c r="N35" s="27">
        <v>0.05</v>
      </c>
      <c r="O35" s="52">
        <f>ROUND((J34-(J34*N35)),-2)</f>
        <v>9700</v>
      </c>
      <c r="P35" s="26" t="s">
        <v>89</v>
      </c>
    </row>
    <row r="36" spans="1:16" ht="18" customHeight="1">
      <c r="A36" s="134"/>
      <c r="B36" s="135"/>
      <c r="C36" s="135"/>
      <c r="D36" s="135"/>
      <c r="E36" s="135"/>
      <c r="F36" s="135"/>
      <c r="G36" s="135"/>
      <c r="H36" s="135"/>
      <c r="I36" s="135"/>
      <c r="J36" s="135"/>
      <c r="K36" s="136"/>
      <c r="M36" s="26" t="s">
        <v>92</v>
      </c>
      <c r="N36" s="27">
        <v>0.1</v>
      </c>
      <c r="O36" s="52">
        <f>ROUND((O34-(O34*N36)),-2)</f>
        <v>9200</v>
      </c>
      <c r="P36" s="26" t="s">
        <v>89</v>
      </c>
    </row>
    <row r="37" spans="1:16" ht="15.75" customHeight="1">
      <c r="A37" s="98" t="s">
        <v>0</v>
      </c>
      <c r="B37" s="98"/>
      <c r="C37" s="97" t="s">
        <v>1</v>
      </c>
      <c r="D37" s="132"/>
      <c r="E37" s="132"/>
      <c r="F37" s="132"/>
      <c r="G37" s="132"/>
      <c r="H37" s="132"/>
      <c r="I37" s="133"/>
      <c r="J37" s="82"/>
      <c r="K37" s="83"/>
      <c r="M37" s="28" t="s">
        <v>101</v>
      </c>
      <c r="N37" s="28"/>
      <c r="O37" s="52">
        <v>3800</v>
      </c>
      <c r="P37" s="26" t="s">
        <v>94</v>
      </c>
    </row>
    <row r="38" spans="1:16" ht="15.75" customHeight="1" thickBot="1">
      <c r="A38" s="98" t="s">
        <v>2</v>
      </c>
      <c r="B38" s="98"/>
      <c r="C38" s="97" t="s">
        <v>3</v>
      </c>
      <c r="D38" s="132"/>
      <c r="E38" s="132"/>
      <c r="F38" s="132"/>
      <c r="G38" s="132"/>
      <c r="H38" s="132"/>
      <c r="I38" s="133"/>
      <c r="J38" s="82" t="s">
        <v>4</v>
      </c>
      <c r="K38" s="83"/>
      <c r="M38" s="29" t="s">
        <v>95</v>
      </c>
      <c r="N38" s="29" t="s">
        <v>93</v>
      </c>
      <c r="O38" s="50" t="s">
        <v>98</v>
      </c>
      <c r="P38" s="29" t="s">
        <v>87</v>
      </c>
    </row>
    <row r="39" spans="1:16" ht="15.75" customHeight="1" thickTop="1">
      <c r="A39" s="98" t="s">
        <v>5</v>
      </c>
      <c r="B39" s="98"/>
      <c r="C39" s="97" t="s">
        <v>6</v>
      </c>
      <c r="D39" s="132"/>
      <c r="E39" s="132"/>
      <c r="F39" s="132"/>
      <c r="G39" s="132"/>
      <c r="H39" s="132"/>
      <c r="I39" s="133"/>
      <c r="J39" s="82" t="s">
        <v>4</v>
      </c>
      <c r="K39" s="83"/>
      <c r="M39" s="23" t="s">
        <v>90</v>
      </c>
      <c r="N39" s="24">
        <v>0</v>
      </c>
      <c r="O39" s="53">
        <f>H34</f>
        <v>320</v>
      </c>
      <c r="P39" s="25" t="s">
        <v>88</v>
      </c>
    </row>
    <row r="40" spans="1:16" ht="15.75" customHeight="1">
      <c r="A40" s="98" t="s">
        <v>7</v>
      </c>
      <c r="B40" s="98"/>
      <c r="C40" s="97" t="s">
        <v>8</v>
      </c>
      <c r="D40" s="132"/>
      <c r="E40" s="132"/>
      <c r="F40" s="132"/>
      <c r="G40" s="132"/>
      <c r="H40" s="132"/>
      <c r="I40" s="133"/>
      <c r="J40" s="82" t="s">
        <v>4</v>
      </c>
      <c r="K40" s="83"/>
      <c r="M40" s="26" t="s">
        <v>91</v>
      </c>
      <c r="N40" s="27">
        <v>0.05</v>
      </c>
      <c r="O40" s="54">
        <f>ROUND((H34-(H34*N40)),-1)</f>
        <v>300</v>
      </c>
      <c r="P40" s="26" t="s">
        <v>89</v>
      </c>
    </row>
    <row r="41" spans="1:16" ht="15.75" customHeight="1">
      <c r="A41" s="98" t="s">
        <v>9</v>
      </c>
      <c r="B41" s="98"/>
      <c r="C41" s="97" t="s">
        <v>10</v>
      </c>
      <c r="D41" s="132"/>
      <c r="E41" s="132"/>
      <c r="F41" s="132"/>
      <c r="G41" s="132"/>
      <c r="H41" s="132"/>
      <c r="I41" s="133"/>
      <c r="J41" s="82" t="s">
        <v>4</v>
      </c>
      <c r="K41" s="83"/>
      <c r="M41" s="26" t="s">
        <v>92</v>
      </c>
      <c r="N41" s="27">
        <v>0.1</v>
      </c>
      <c r="O41" s="54">
        <f>ROUND((H34-(H34*N41)),-1)</f>
        <v>290</v>
      </c>
      <c r="P41" s="26" t="s">
        <v>89</v>
      </c>
    </row>
    <row r="42" spans="1:17" ht="15.75" customHeight="1">
      <c r="A42" s="98" t="s">
        <v>11</v>
      </c>
      <c r="B42" s="98"/>
      <c r="C42" s="97" t="s">
        <v>45</v>
      </c>
      <c r="D42" s="132"/>
      <c r="E42" s="132"/>
      <c r="F42" s="132"/>
      <c r="G42" s="132"/>
      <c r="H42" s="132"/>
      <c r="I42" s="133"/>
      <c r="J42" s="82" t="s">
        <v>4</v>
      </c>
      <c r="K42" s="83"/>
      <c r="M42" s="28" t="s">
        <v>101</v>
      </c>
      <c r="N42" s="28"/>
      <c r="O42" s="54">
        <v>100</v>
      </c>
      <c r="P42" s="26" t="s">
        <v>94</v>
      </c>
      <c r="Q42" s="48"/>
    </row>
    <row r="43" spans="1:11" ht="15.75" customHeight="1">
      <c r="A43" s="98" t="s">
        <v>12</v>
      </c>
      <c r="B43" s="98"/>
      <c r="C43" s="97" t="s">
        <v>13</v>
      </c>
      <c r="D43" s="132"/>
      <c r="E43" s="132"/>
      <c r="F43" s="132"/>
      <c r="G43" s="132"/>
      <c r="H43" s="132"/>
      <c r="I43" s="133"/>
      <c r="J43" s="82" t="s">
        <v>14</v>
      </c>
      <c r="K43" s="83"/>
    </row>
    <row r="44" spans="1:11" ht="15.75" customHeight="1">
      <c r="A44" s="98" t="s">
        <v>15</v>
      </c>
      <c r="B44" s="98"/>
      <c r="C44" s="97" t="s">
        <v>56</v>
      </c>
      <c r="D44" s="132"/>
      <c r="E44" s="132"/>
      <c r="F44" s="132"/>
      <c r="G44" s="132"/>
      <c r="H44" s="132"/>
      <c r="I44" s="133"/>
      <c r="J44" s="82"/>
      <c r="K44" s="83"/>
    </row>
    <row r="45" spans="1:11" ht="15.75" customHeight="1">
      <c r="A45" s="98" t="s">
        <v>326</v>
      </c>
      <c r="B45" s="98"/>
      <c r="C45" s="97" t="s">
        <v>19</v>
      </c>
      <c r="D45" s="132"/>
      <c r="E45" s="132"/>
      <c r="F45" s="132"/>
      <c r="G45" s="132"/>
      <c r="H45" s="132"/>
      <c r="I45" s="133"/>
      <c r="J45" s="82" t="s">
        <v>18</v>
      </c>
      <c r="K45" s="83"/>
    </row>
    <row r="46" spans="1:11" ht="15.75" customHeight="1">
      <c r="A46" s="98">
        <v>0.625</v>
      </c>
      <c r="B46" s="98"/>
      <c r="C46" s="97" t="s">
        <v>363</v>
      </c>
      <c r="D46" s="132"/>
      <c r="E46" s="132"/>
      <c r="F46" s="132"/>
      <c r="G46" s="132"/>
      <c r="H46" s="132"/>
      <c r="I46" s="133"/>
      <c r="J46" s="82"/>
      <c r="K46" s="83"/>
    </row>
    <row r="47" spans="1:11" ht="15.75" customHeight="1">
      <c r="A47" s="98">
        <v>0.6458333333333334</v>
      </c>
      <c r="B47" s="98"/>
      <c r="C47" s="97" t="s">
        <v>327</v>
      </c>
      <c r="D47" s="132"/>
      <c r="E47" s="132"/>
      <c r="F47" s="132"/>
      <c r="G47" s="132"/>
      <c r="H47" s="132"/>
      <c r="I47" s="133"/>
      <c r="J47" s="82" t="s">
        <v>18</v>
      </c>
      <c r="K47" s="83"/>
    </row>
    <row r="48" spans="1:11" ht="15.75" customHeight="1">
      <c r="A48" s="98" t="s">
        <v>22</v>
      </c>
      <c r="B48" s="98"/>
      <c r="C48" s="97" t="s">
        <v>17</v>
      </c>
      <c r="D48" s="132"/>
      <c r="E48" s="132"/>
      <c r="F48" s="132"/>
      <c r="G48" s="132"/>
      <c r="H48" s="132"/>
      <c r="I48" s="133"/>
      <c r="J48" s="82"/>
      <c r="K48" s="83"/>
    </row>
    <row r="49" spans="1:11" ht="15.75" customHeight="1">
      <c r="A49" s="9" t="s">
        <v>328</v>
      </c>
      <c r="B49" s="9"/>
      <c r="C49" s="9"/>
      <c r="D49" s="9"/>
      <c r="E49" s="9"/>
      <c r="F49" s="9"/>
      <c r="G49" s="9"/>
      <c r="H49" s="31"/>
      <c r="I49" s="31"/>
      <c r="J49" s="31"/>
      <c r="K49" s="31"/>
    </row>
    <row r="50" spans="1:11" ht="15.75" customHeight="1">
      <c r="A50" s="9"/>
      <c r="B50" s="9"/>
      <c r="C50" s="9"/>
      <c r="D50" s="9"/>
      <c r="E50" s="9"/>
      <c r="F50" s="9"/>
      <c r="G50" s="9"/>
      <c r="H50" s="31"/>
      <c r="I50" s="31"/>
      <c r="J50" s="31"/>
      <c r="K50" s="31"/>
    </row>
    <row r="51" spans="1:16" ht="18.75" customHeight="1" thickBot="1">
      <c r="A51" s="87" t="s">
        <v>61</v>
      </c>
      <c r="B51" s="88"/>
      <c r="C51" s="88"/>
      <c r="D51" s="88"/>
      <c r="E51" s="88"/>
      <c r="F51" s="88"/>
      <c r="G51" s="89"/>
      <c r="H51" s="101" t="s">
        <v>96</v>
      </c>
      <c r="I51" s="102"/>
      <c r="J51" s="102"/>
      <c r="K51" s="103"/>
      <c r="M51" s="29" t="s">
        <v>95</v>
      </c>
      <c r="N51" s="29" t="s">
        <v>93</v>
      </c>
      <c r="O51" s="50" t="s">
        <v>97</v>
      </c>
      <c r="P51" s="29" t="s">
        <v>87</v>
      </c>
    </row>
    <row r="52" spans="1:16" ht="15.75" customHeight="1" thickTop="1">
      <c r="A52" s="90"/>
      <c r="B52" s="91"/>
      <c r="C52" s="91"/>
      <c r="D52" s="91"/>
      <c r="E52" s="91"/>
      <c r="F52" s="91"/>
      <c r="G52" s="92"/>
      <c r="H52" s="93">
        <v>280</v>
      </c>
      <c r="I52" s="93"/>
      <c r="J52" s="114">
        <v>9000</v>
      </c>
      <c r="K52" s="115"/>
      <c r="M52" s="23" t="s">
        <v>90</v>
      </c>
      <c r="N52" s="24">
        <v>0</v>
      </c>
      <c r="O52" s="51">
        <f>J52</f>
        <v>9000</v>
      </c>
      <c r="P52" s="25" t="s">
        <v>88</v>
      </c>
    </row>
    <row r="53" spans="1:16" ht="15.75" customHeight="1">
      <c r="A53" s="105" t="s">
        <v>62</v>
      </c>
      <c r="B53" s="106"/>
      <c r="C53" s="106"/>
      <c r="D53" s="106"/>
      <c r="E53" s="106"/>
      <c r="F53" s="106"/>
      <c r="G53" s="106"/>
      <c r="H53" s="106"/>
      <c r="I53" s="106"/>
      <c r="J53" s="106"/>
      <c r="K53" s="107"/>
      <c r="M53" s="26" t="s">
        <v>91</v>
      </c>
      <c r="N53" s="27">
        <v>0.05</v>
      </c>
      <c r="O53" s="52">
        <f>ROUND((J52-(J52*N53)),-2)</f>
        <v>8600</v>
      </c>
      <c r="P53" s="26" t="s">
        <v>89</v>
      </c>
    </row>
    <row r="54" spans="1:16" ht="15.75" customHeight="1">
      <c r="A54" s="108"/>
      <c r="B54" s="109"/>
      <c r="C54" s="109"/>
      <c r="D54" s="109"/>
      <c r="E54" s="109"/>
      <c r="F54" s="109"/>
      <c r="G54" s="109"/>
      <c r="H54" s="109"/>
      <c r="I54" s="109"/>
      <c r="J54" s="109"/>
      <c r="K54" s="110"/>
      <c r="M54" s="26" t="s">
        <v>92</v>
      </c>
      <c r="N54" s="27">
        <v>0.1</v>
      </c>
      <c r="O54" s="52">
        <f>ROUND((O52-(O52*N54)),-2)</f>
        <v>8100</v>
      </c>
      <c r="P54" s="26" t="s">
        <v>89</v>
      </c>
    </row>
    <row r="55" spans="1:16" ht="15.75" customHeight="1">
      <c r="A55" s="111" t="s">
        <v>23</v>
      </c>
      <c r="B55" s="111"/>
      <c r="C55" s="94" t="s">
        <v>1</v>
      </c>
      <c r="D55" s="95"/>
      <c r="E55" s="95"/>
      <c r="F55" s="95"/>
      <c r="G55" s="95"/>
      <c r="H55" s="95"/>
      <c r="I55" s="96"/>
      <c r="J55" s="104"/>
      <c r="K55" s="104"/>
      <c r="M55" s="28" t="s">
        <v>101</v>
      </c>
      <c r="N55" s="28"/>
      <c r="O55" s="52">
        <v>2800</v>
      </c>
      <c r="P55" s="26" t="s">
        <v>94</v>
      </c>
    </row>
    <row r="56" spans="1:16" ht="15.75" customHeight="1" thickBot="1">
      <c r="A56" s="111" t="s">
        <v>24</v>
      </c>
      <c r="B56" s="111"/>
      <c r="C56" s="94" t="s">
        <v>63</v>
      </c>
      <c r="D56" s="95"/>
      <c r="E56" s="95"/>
      <c r="F56" s="95"/>
      <c r="G56" s="95"/>
      <c r="H56" s="95"/>
      <c r="I56" s="96"/>
      <c r="J56" s="104" t="s">
        <v>18</v>
      </c>
      <c r="K56" s="104"/>
      <c r="M56" s="29" t="s">
        <v>95</v>
      </c>
      <c r="N56" s="29" t="s">
        <v>93</v>
      </c>
      <c r="O56" s="50" t="s">
        <v>98</v>
      </c>
      <c r="P56" s="29" t="s">
        <v>87</v>
      </c>
    </row>
    <row r="57" spans="1:16" ht="15.75" customHeight="1" thickTop="1">
      <c r="A57" s="111" t="s">
        <v>25</v>
      </c>
      <c r="B57" s="111"/>
      <c r="C57" s="94" t="s">
        <v>26</v>
      </c>
      <c r="D57" s="95"/>
      <c r="E57" s="95"/>
      <c r="F57" s="95"/>
      <c r="G57" s="95"/>
      <c r="H57" s="95"/>
      <c r="I57" s="96"/>
      <c r="J57" s="104" t="s">
        <v>4</v>
      </c>
      <c r="K57" s="104"/>
      <c r="M57" s="23" t="s">
        <v>90</v>
      </c>
      <c r="N57" s="24">
        <v>0</v>
      </c>
      <c r="O57" s="53">
        <f>H52</f>
        <v>280</v>
      </c>
      <c r="P57" s="25" t="s">
        <v>88</v>
      </c>
    </row>
    <row r="58" spans="1:16" ht="15.75" customHeight="1">
      <c r="A58" s="111" t="s">
        <v>27</v>
      </c>
      <c r="B58" s="111"/>
      <c r="C58" s="94" t="s">
        <v>47</v>
      </c>
      <c r="D58" s="95"/>
      <c r="E58" s="95"/>
      <c r="F58" s="95"/>
      <c r="G58" s="95"/>
      <c r="H58" s="95"/>
      <c r="I58" s="96"/>
      <c r="J58" s="104" t="s">
        <v>54</v>
      </c>
      <c r="K58" s="104"/>
      <c r="M58" s="26" t="s">
        <v>91</v>
      </c>
      <c r="N58" s="27">
        <v>0.05</v>
      </c>
      <c r="O58" s="54">
        <f>ROUND((H52-(H52*N58)),-1)</f>
        <v>270</v>
      </c>
      <c r="P58" s="26" t="s">
        <v>89</v>
      </c>
    </row>
    <row r="59" spans="1:16" ht="15.75" customHeight="1">
      <c r="A59" s="111" t="s">
        <v>29</v>
      </c>
      <c r="B59" s="111"/>
      <c r="C59" s="94" t="s">
        <v>17</v>
      </c>
      <c r="D59" s="95"/>
      <c r="E59" s="95"/>
      <c r="F59" s="95"/>
      <c r="G59" s="95"/>
      <c r="H59" s="95"/>
      <c r="I59" s="96"/>
      <c r="J59" s="104"/>
      <c r="K59" s="104"/>
      <c r="M59" s="26" t="s">
        <v>92</v>
      </c>
      <c r="N59" s="27">
        <v>0.1</v>
      </c>
      <c r="O59" s="54">
        <f>ROUND((H52-(H52*N59)),-1)</f>
        <v>250</v>
      </c>
      <c r="P59" s="26" t="s">
        <v>89</v>
      </c>
    </row>
    <row r="60" spans="1:16" ht="15.75" customHeight="1">
      <c r="A60" s="9"/>
      <c r="B60" s="9"/>
      <c r="C60" s="9"/>
      <c r="D60" s="9"/>
      <c r="E60" s="9"/>
      <c r="F60" s="9"/>
      <c r="G60" s="9"/>
      <c r="H60" s="31"/>
      <c r="I60" s="31"/>
      <c r="J60" s="31"/>
      <c r="K60" s="31"/>
      <c r="M60" s="28" t="s">
        <v>101</v>
      </c>
      <c r="N60" s="28"/>
      <c r="O60" s="54">
        <v>80</v>
      </c>
      <c r="P60" s="26" t="s">
        <v>94</v>
      </c>
    </row>
    <row r="61" spans="1:11" ht="15.75" customHeight="1">
      <c r="A61" s="8"/>
      <c r="B61" s="8"/>
      <c r="C61" s="9"/>
      <c r="D61" s="9"/>
      <c r="E61" s="9"/>
      <c r="F61" s="9"/>
      <c r="G61" s="9"/>
      <c r="H61" s="31"/>
      <c r="I61" s="31"/>
      <c r="J61" s="31"/>
      <c r="K61" s="31"/>
    </row>
    <row r="62" spans="1:16" ht="18.75" customHeight="1" thickBot="1">
      <c r="A62" s="87" t="s">
        <v>64</v>
      </c>
      <c r="B62" s="88"/>
      <c r="C62" s="88"/>
      <c r="D62" s="88"/>
      <c r="E62" s="88"/>
      <c r="F62" s="88"/>
      <c r="G62" s="89"/>
      <c r="H62" s="101" t="s">
        <v>96</v>
      </c>
      <c r="I62" s="102"/>
      <c r="J62" s="102"/>
      <c r="K62" s="103"/>
      <c r="M62" s="29" t="s">
        <v>95</v>
      </c>
      <c r="N62" s="29" t="s">
        <v>93</v>
      </c>
      <c r="O62" s="50" t="s">
        <v>97</v>
      </c>
      <c r="P62" s="29" t="s">
        <v>87</v>
      </c>
    </row>
    <row r="63" spans="1:16" ht="15.75" customHeight="1" thickTop="1">
      <c r="A63" s="90"/>
      <c r="B63" s="91"/>
      <c r="C63" s="91"/>
      <c r="D63" s="91"/>
      <c r="E63" s="91"/>
      <c r="F63" s="91"/>
      <c r="G63" s="92"/>
      <c r="H63" s="93">
        <v>360</v>
      </c>
      <c r="I63" s="93"/>
      <c r="J63" s="114">
        <v>11500</v>
      </c>
      <c r="K63" s="115"/>
      <c r="M63" s="23" t="s">
        <v>90</v>
      </c>
      <c r="N63" s="24">
        <v>0</v>
      </c>
      <c r="O63" s="51">
        <f>J63</f>
        <v>11500</v>
      </c>
      <c r="P63" s="25" t="s">
        <v>88</v>
      </c>
    </row>
    <row r="64" spans="1:16" ht="15.75" customHeight="1">
      <c r="A64" s="105" t="s">
        <v>65</v>
      </c>
      <c r="B64" s="106"/>
      <c r="C64" s="106"/>
      <c r="D64" s="106"/>
      <c r="E64" s="106"/>
      <c r="F64" s="106"/>
      <c r="G64" s="106"/>
      <c r="H64" s="106"/>
      <c r="I64" s="106"/>
      <c r="J64" s="106"/>
      <c r="K64" s="107"/>
      <c r="M64" s="26" t="s">
        <v>91</v>
      </c>
      <c r="N64" s="27">
        <v>0.05</v>
      </c>
      <c r="O64" s="52">
        <f>ROUND((J63-(J63*N64)),-2)</f>
        <v>10900</v>
      </c>
      <c r="P64" s="26" t="s">
        <v>89</v>
      </c>
    </row>
    <row r="65" spans="1:16" ht="15.75" customHeight="1">
      <c r="A65" s="108"/>
      <c r="B65" s="109"/>
      <c r="C65" s="109"/>
      <c r="D65" s="109"/>
      <c r="E65" s="109"/>
      <c r="F65" s="109"/>
      <c r="G65" s="109"/>
      <c r="H65" s="109"/>
      <c r="I65" s="109"/>
      <c r="J65" s="109"/>
      <c r="K65" s="110"/>
      <c r="M65" s="26" t="s">
        <v>92</v>
      </c>
      <c r="N65" s="27">
        <v>0.1</v>
      </c>
      <c r="O65" s="52">
        <f>ROUND((O63-(O63*N65)),-2)</f>
        <v>10400</v>
      </c>
      <c r="P65" s="26" t="s">
        <v>89</v>
      </c>
    </row>
    <row r="66" spans="1:16" ht="15.75" customHeight="1">
      <c r="A66" s="111" t="s">
        <v>22</v>
      </c>
      <c r="B66" s="111"/>
      <c r="C66" s="94" t="s">
        <v>1</v>
      </c>
      <c r="D66" s="95"/>
      <c r="E66" s="95"/>
      <c r="F66" s="95"/>
      <c r="G66" s="95"/>
      <c r="H66" s="95"/>
      <c r="I66" s="96"/>
      <c r="J66" s="104"/>
      <c r="K66" s="104"/>
      <c r="M66" s="28" t="s">
        <v>101</v>
      </c>
      <c r="N66" s="28"/>
      <c r="O66" s="52">
        <v>3500</v>
      </c>
      <c r="P66" s="26" t="s">
        <v>94</v>
      </c>
    </row>
    <row r="67" spans="1:16" ht="15.75" customHeight="1" thickBot="1">
      <c r="A67" s="111" t="s">
        <v>30</v>
      </c>
      <c r="B67" s="111"/>
      <c r="C67" s="94" t="s">
        <v>28</v>
      </c>
      <c r="D67" s="95"/>
      <c r="E67" s="95"/>
      <c r="F67" s="95"/>
      <c r="G67" s="95"/>
      <c r="H67" s="95"/>
      <c r="I67" s="96"/>
      <c r="J67" s="104" t="s">
        <v>31</v>
      </c>
      <c r="K67" s="104"/>
      <c r="M67" s="29" t="s">
        <v>95</v>
      </c>
      <c r="N67" s="29" t="s">
        <v>93</v>
      </c>
      <c r="O67" s="50" t="s">
        <v>98</v>
      </c>
      <c r="P67" s="29" t="s">
        <v>87</v>
      </c>
    </row>
    <row r="68" spans="1:16" ht="15.75" customHeight="1" thickTop="1">
      <c r="A68" s="111" t="s">
        <v>32</v>
      </c>
      <c r="B68" s="111"/>
      <c r="C68" s="94" t="s">
        <v>66</v>
      </c>
      <c r="D68" s="95"/>
      <c r="E68" s="95"/>
      <c r="F68" s="95"/>
      <c r="G68" s="95"/>
      <c r="H68" s="95"/>
      <c r="I68" s="96"/>
      <c r="J68" s="104"/>
      <c r="K68" s="104"/>
      <c r="M68" s="23" t="s">
        <v>90</v>
      </c>
      <c r="N68" s="24">
        <v>0</v>
      </c>
      <c r="O68" s="53">
        <f>H63</f>
        <v>360</v>
      </c>
      <c r="P68" s="25" t="s">
        <v>88</v>
      </c>
    </row>
    <row r="69" spans="1:16" ht="15.75" customHeight="1">
      <c r="A69" s="111" t="s">
        <v>33</v>
      </c>
      <c r="B69" s="111"/>
      <c r="C69" s="94" t="s">
        <v>17</v>
      </c>
      <c r="D69" s="95"/>
      <c r="E69" s="95"/>
      <c r="F69" s="95"/>
      <c r="G69" s="95"/>
      <c r="H69" s="95"/>
      <c r="I69" s="96"/>
      <c r="J69" s="104"/>
      <c r="K69" s="104"/>
      <c r="M69" s="26" t="s">
        <v>91</v>
      </c>
      <c r="N69" s="27">
        <v>0.05</v>
      </c>
      <c r="O69" s="54">
        <f>ROUND((H63-(H63*N69)),-1)</f>
        <v>340</v>
      </c>
      <c r="P69" s="26" t="s">
        <v>89</v>
      </c>
    </row>
    <row r="70" spans="1:16" ht="15.75" customHeight="1">
      <c r="A70" s="8"/>
      <c r="B70" s="8"/>
      <c r="C70" s="9"/>
      <c r="D70" s="9"/>
      <c r="E70" s="9"/>
      <c r="F70" s="9"/>
      <c r="G70" s="9"/>
      <c r="H70" s="31"/>
      <c r="I70" s="31"/>
      <c r="J70" s="31"/>
      <c r="K70" s="31"/>
      <c r="M70" s="26" t="s">
        <v>92</v>
      </c>
      <c r="N70" s="27">
        <v>0.1</v>
      </c>
      <c r="O70" s="54">
        <f>ROUND((H63-(H63*N70)),-1)</f>
        <v>320</v>
      </c>
      <c r="P70" s="26" t="s">
        <v>89</v>
      </c>
    </row>
    <row r="71" spans="1:16" ht="15.75" customHeight="1">
      <c r="A71" s="8"/>
      <c r="B71" s="8"/>
      <c r="C71" s="9"/>
      <c r="D71" s="9"/>
      <c r="E71" s="9"/>
      <c r="F71" s="9"/>
      <c r="G71" s="9"/>
      <c r="H71" s="31"/>
      <c r="I71" s="31"/>
      <c r="J71" s="31"/>
      <c r="K71" s="31"/>
      <c r="M71" s="28" t="s">
        <v>101</v>
      </c>
      <c r="N71" s="28"/>
      <c r="O71" s="54">
        <v>100</v>
      </c>
      <c r="P71" s="26" t="s">
        <v>94</v>
      </c>
    </row>
    <row r="72" spans="1:11" ht="15.75" customHeight="1">
      <c r="A72" s="9"/>
      <c r="B72" s="9"/>
      <c r="C72" s="9"/>
      <c r="D72" s="9"/>
      <c r="E72" s="9"/>
      <c r="F72" s="9"/>
      <c r="G72" s="9"/>
      <c r="H72" s="31"/>
      <c r="I72" s="31"/>
      <c r="J72" s="31"/>
      <c r="K72" s="31"/>
    </row>
    <row r="73" spans="1:16" ht="18.75" customHeight="1" thickBot="1">
      <c r="A73" s="87" t="s">
        <v>67</v>
      </c>
      <c r="B73" s="88"/>
      <c r="C73" s="88"/>
      <c r="D73" s="88"/>
      <c r="E73" s="88"/>
      <c r="F73" s="88"/>
      <c r="G73" s="89"/>
      <c r="H73" s="101" t="s">
        <v>96</v>
      </c>
      <c r="I73" s="102"/>
      <c r="J73" s="102"/>
      <c r="K73" s="103"/>
      <c r="M73" s="29" t="s">
        <v>95</v>
      </c>
      <c r="N73" s="29" t="s">
        <v>93</v>
      </c>
      <c r="O73" s="50" t="s">
        <v>97</v>
      </c>
      <c r="P73" s="29" t="s">
        <v>87</v>
      </c>
    </row>
    <row r="74" spans="1:16" ht="15.75" customHeight="1" thickTop="1">
      <c r="A74" s="90"/>
      <c r="B74" s="91"/>
      <c r="C74" s="91"/>
      <c r="D74" s="91"/>
      <c r="E74" s="91"/>
      <c r="F74" s="91"/>
      <c r="G74" s="92"/>
      <c r="H74" s="93">
        <v>400</v>
      </c>
      <c r="I74" s="93"/>
      <c r="J74" s="114">
        <v>12800</v>
      </c>
      <c r="K74" s="115"/>
      <c r="M74" s="23" t="s">
        <v>90</v>
      </c>
      <c r="N74" s="24">
        <v>0</v>
      </c>
      <c r="O74" s="51">
        <f>J74</f>
        <v>12800</v>
      </c>
      <c r="P74" s="25" t="s">
        <v>88</v>
      </c>
    </row>
    <row r="75" spans="1:16" ht="15.75" customHeight="1">
      <c r="A75" s="105" t="s">
        <v>99</v>
      </c>
      <c r="B75" s="106"/>
      <c r="C75" s="106"/>
      <c r="D75" s="106"/>
      <c r="E75" s="106"/>
      <c r="F75" s="106"/>
      <c r="G75" s="106"/>
      <c r="H75" s="106"/>
      <c r="I75" s="106"/>
      <c r="J75" s="106"/>
      <c r="K75" s="107"/>
      <c r="M75" s="26" t="s">
        <v>91</v>
      </c>
      <c r="N75" s="27">
        <v>0.05</v>
      </c>
      <c r="O75" s="52">
        <f>ROUND((J74-(J74*N75)),-2)</f>
        <v>12200</v>
      </c>
      <c r="P75" s="26" t="s">
        <v>89</v>
      </c>
    </row>
    <row r="76" spans="1:16" ht="15.75" customHeight="1">
      <c r="A76" s="108"/>
      <c r="B76" s="109"/>
      <c r="C76" s="109"/>
      <c r="D76" s="109"/>
      <c r="E76" s="109"/>
      <c r="F76" s="109"/>
      <c r="G76" s="109"/>
      <c r="H76" s="109"/>
      <c r="I76" s="109"/>
      <c r="J76" s="109"/>
      <c r="K76" s="110"/>
      <c r="M76" s="26" t="s">
        <v>92</v>
      </c>
      <c r="N76" s="27">
        <v>0.1</v>
      </c>
      <c r="O76" s="52">
        <f>ROUND((O74-(O74*N76)),-2)</f>
        <v>11500</v>
      </c>
      <c r="P76" s="26" t="s">
        <v>89</v>
      </c>
    </row>
    <row r="77" spans="1:16" ht="15.75" customHeight="1">
      <c r="A77" s="108"/>
      <c r="B77" s="109"/>
      <c r="C77" s="109"/>
      <c r="D77" s="109"/>
      <c r="E77" s="109"/>
      <c r="F77" s="109"/>
      <c r="G77" s="109"/>
      <c r="H77" s="109"/>
      <c r="I77" s="109"/>
      <c r="J77" s="109"/>
      <c r="K77" s="110"/>
      <c r="M77" s="28" t="s">
        <v>101</v>
      </c>
      <c r="N77" s="28"/>
      <c r="O77" s="52">
        <v>3000</v>
      </c>
      <c r="P77" s="26" t="s">
        <v>94</v>
      </c>
    </row>
    <row r="78" spans="1:16" ht="15.75" customHeight="1" thickBot="1">
      <c r="A78" s="98" t="s">
        <v>36</v>
      </c>
      <c r="B78" s="98"/>
      <c r="C78" s="97" t="s">
        <v>1</v>
      </c>
      <c r="D78" s="97"/>
      <c r="E78" s="97"/>
      <c r="F78" s="97"/>
      <c r="G78" s="97"/>
      <c r="H78" s="97"/>
      <c r="I78" s="97"/>
      <c r="J78" s="131"/>
      <c r="K78" s="131"/>
      <c r="M78" s="29" t="s">
        <v>95</v>
      </c>
      <c r="N78" s="29" t="s">
        <v>93</v>
      </c>
      <c r="O78" s="50" t="s">
        <v>98</v>
      </c>
      <c r="P78" s="29" t="s">
        <v>87</v>
      </c>
    </row>
    <row r="79" spans="1:16" ht="15.75" customHeight="1" thickTop="1">
      <c r="A79" s="98" t="s">
        <v>48</v>
      </c>
      <c r="B79" s="98"/>
      <c r="C79" s="97" t="s">
        <v>37</v>
      </c>
      <c r="D79" s="97"/>
      <c r="E79" s="97"/>
      <c r="F79" s="97"/>
      <c r="G79" s="97"/>
      <c r="H79" s="97"/>
      <c r="I79" s="97"/>
      <c r="J79" s="131"/>
      <c r="K79" s="131"/>
      <c r="M79" s="23" t="s">
        <v>90</v>
      </c>
      <c r="N79" s="24">
        <v>0</v>
      </c>
      <c r="O79" s="53">
        <f>H74</f>
        <v>400</v>
      </c>
      <c r="P79" s="25" t="s">
        <v>88</v>
      </c>
    </row>
    <row r="80" spans="1:16" ht="15.75" customHeight="1">
      <c r="A80" s="98"/>
      <c r="B80" s="98"/>
      <c r="C80" s="97" t="s">
        <v>329</v>
      </c>
      <c r="D80" s="97"/>
      <c r="E80" s="97"/>
      <c r="F80" s="97"/>
      <c r="G80" s="97"/>
      <c r="H80" s="97"/>
      <c r="I80" s="97"/>
      <c r="J80" s="131" t="s">
        <v>4</v>
      </c>
      <c r="K80" s="131"/>
      <c r="M80" s="26" t="s">
        <v>91</v>
      </c>
      <c r="N80" s="27">
        <v>0.05</v>
      </c>
      <c r="O80" s="54">
        <f>ROUND((H74-(H74*N80)),-1)</f>
        <v>380</v>
      </c>
      <c r="P80" s="26" t="s">
        <v>89</v>
      </c>
    </row>
    <row r="81" spans="1:16" ht="15.75" customHeight="1">
      <c r="A81" s="98"/>
      <c r="B81" s="98"/>
      <c r="C81" s="97" t="s">
        <v>330</v>
      </c>
      <c r="D81" s="97"/>
      <c r="E81" s="97"/>
      <c r="F81" s="97"/>
      <c r="G81" s="97"/>
      <c r="H81" s="97"/>
      <c r="I81" s="97"/>
      <c r="J81" s="131" t="s">
        <v>4</v>
      </c>
      <c r="K81" s="131"/>
      <c r="M81" s="26" t="s">
        <v>92</v>
      </c>
      <c r="N81" s="27">
        <v>0.1</v>
      </c>
      <c r="O81" s="54">
        <f>ROUND((H74-(H74*N81)),-1)</f>
        <v>360</v>
      </c>
      <c r="P81" s="26" t="s">
        <v>89</v>
      </c>
    </row>
    <row r="82" spans="1:16" ht="15.75" customHeight="1">
      <c r="A82" s="98"/>
      <c r="B82" s="98"/>
      <c r="C82" s="97" t="s">
        <v>331</v>
      </c>
      <c r="D82" s="97"/>
      <c r="E82" s="97"/>
      <c r="F82" s="97"/>
      <c r="G82" s="97"/>
      <c r="H82" s="97"/>
      <c r="I82" s="97"/>
      <c r="J82" s="131" t="s">
        <v>4</v>
      </c>
      <c r="K82" s="131"/>
      <c r="M82" s="28" t="s">
        <v>101</v>
      </c>
      <c r="N82" s="28"/>
      <c r="O82" s="54">
        <v>85</v>
      </c>
      <c r="P82" s="26" t="s">
        <v>94</v>
      </c>
    </row>
    <row r="83" spans="1:11" ht="15.75" customHeight="1">
      <c r="A83" s="98"/>
      <c r="B83" s="98"/>
      <c r="C83" s="97" t="s">
        <v>332</v>
      </c>
      <c r="D83" s="97"/>
      <c r="E83" s="97"/>
      <c r="F83" s="97"/>
      <c r="G83" s="97"/>
      <c r="H83" s="97"/>
      <c r="I83" s="97"/>
      <c r="J83" s="131" t="s">
        <v>4</v>
      </c>
      <c r="K83" s="131"/>
    </row>
    <row r="84" spans="1:11" ht="15.75" customHeight="1">
      <c r="A84" s="98"/>
      <c r="B84" s="98"/>
      <c r="C84" s="97" t="s">
        <v>13</v>
      </c>
      <c r="D84" s="97"/>
      <c r="E84" s="97"/>
      <c r="F84" s="97"/>
      <c r="G84" s="97"/>
      <c r="H84" s="97"/>
      <c r="I84" s="97"/>
      <c r="J84" s="131" t="s">
        <v>38</v>
      </c>
      <c r="K84" s="131"/>
    </row>
    <row r="85" spans="1:11" ht="15.75" customHeight="1">
      <c r="A85" s="98"/>
      <c r="B85" s="98"/>
      <c r="C85" s="97" t="s">
        <v>40</v>
      </c>
      <c r="D85" s="97"/>
      <c r="E85" s="97"/>
      <c r="F85" s="97"/>
      <c r="G85" s="97"/>
      <c r="H85" s="97"/>
      <c r="I85" s="97"/>
      <c r="J85" s="131"/>
      <c r="K85" s="131"/>
    </row>
    <row r="86" spans="1:11" ht="15.75" customHeight="1">
      <c r="A86" s="98"/>
      <c r="B86" s="98"/>
      <c r="C86" s="97" t="s">
        <v>39</v>
      </c>
      <c r="D86" s="97"/>
      <c r="E86" s="97"/>
      <c r="F86" s="97"/>
      <c r="G86" s="97"/>
      <c r="H86" s="97"/>
      <c r="I86" s="97"/>
      <c r="J86" s="131" t="s">
        <v>18</v>
      </c>
      <c r="K86" s="131"/>
    </row>
    <row r="87" spans="1:11" ht="15.75" customHeight="1">
      <c r="A87" s="98"/>
      <c r="B87" s="98"/>
      <c r="C87" s="97" t="s">
        <v>333</v>
      </c>
      <c r="D87" s="97"/>
      <c r="E87" s="97"/>
      <c r="F87" s="97"/>
      <c r="G87" s="97"/>
      <c r="H87" s="97"/>
      <c r="I87" s="97"/>
      <c r="J87" s="131" t="s">
        <v>4</v>
      </c>
      <c r="K87" s="131"/>
    </row>
    <row r="88" spans="1:11" ht="15.75" customHeight="1">
      <c r="A88" s="98" t="s">
        <v>41</v>
      </c>
      <c r="B88" s="98"/>
      <c r="C88" s="97" t="s">
        <v>17</v>
      </c>
      <c r="D88" s="97"/>
      <c r="E88" s="97"/>
      <c r="F88" s="97"/>
      <c r="G88" s="97"/>
      <c r="H88" s="97"/>
      <c r="I88" s="97"/>
      <c r="J88" s="131"/>
      <c r="K88" s="131"/>
    </row>
    <row r="89" spans="1:11" ht="15.75" customHeight="1">
      <c r="A89" s="9"/>
      <c r="B89" s="9"/>
      <c r="C89" s="9"/>
      <c r="D89" s="9"/>
      <c r="E89" s="9"/>
      <c r="F89" s="9"/>
      <c r="G89" s="9"/>
      <c r="H89" s="31"/>
      <c r="I89" s="31"/>
      <c r="J89" s="31"/>
      <c r="K89" s="31"/>
    </row>
    <row r="90" spans="1:16" ht="15.75" customHeight="1" thickBot="1">
      <c r="A90" s="228" t="s">
        <v>364</v>
      </c>
      <c r="B90" s="229"/>
      <c r="C90" s="229"/>
      <c r="D90" s="229"/>
      <c r="E90" s="229"/>
      <c r="F90" s="229"/>
      <c r="G90" s="230"/>
      <c r="H90" s="101" t="s">
        <v>96</v>
      </c>
      <c r="I90" s="102"/>
      <c r="J90" s="102"/>
      <c r="K90" s="103"/>
      <c r="M90" s="29" t="s">
        <v>95</v>
      </c>
      <c r="N90" s="29" t="s">
        <v>93</v>
      </c>
      <c r="O90" s="50" t="s">
        <v>97</v>
      </c>
      <c r="P90" s="29" t="s">
        <v>87</v>
      </c>
    </row>
    <row r="91" spans="1:16" ht="18.75" customHeight="1" thickTop="1">
      <c r="A91" s="231"/>
      <c r="B91" s="232"/>
      <c r="C91" s="232"/>
      <c r="D91" s="232"/>
      <c r="E91" s="232"/>
      <c r="F91" s="232"/>
      <c r="G91" s="233"/>
      <c r="H91" s="93">
        <v>450</v>
      </c>
      <c r="I91" s="93"/>
      <c r="J91" s="114">
        <v>14400</v>
      </c>
      <c r="K91" s="115"/>
      <c r="M91" s="23" t="s">
        <v>90</v>
      </c>
      <c r="N91" s="24">
        <v>0</v>
      </c>
      <c r="O91" s="51">
        <f>J91</f>
        <v>14400</v>
      </c>
      <c r="P91" s="25" t="s">
        <v>88</v>
      </c>
    </row>
    <row r="92" spans="1:16" ht="15.75" customHeight="1">
      <c r="A92" s="105" t="s">
        <v>51</v>
      </c>
      <c r="B92" s="106"/>
      <c r="C92" s="106"/>
      <c r="D92" s="106"/>
      <c r="E92" s="106"/>
      <c r="F92" s="106"/>
      <c r="G92" s="106"/>
      <c r="H92" s="106"/>
      <c r="I92" s="106"/>
      <c r="J92" s="106"/>
      <c r="K92" s="107"/>
      <c r="M92" s="26" t="s">
        <v>91</v>
      </c>
      <c r="N92" s="27">
        <v>0.05</v>
      </c>
      <c r="O92" s="52">
        <f>ROUND((J91-(J91*N92)),-2)</f>
        <v>13700</v>
      </c>
      <c r="P92" s="26" t="s">
        <v>89</v>
      </c>
    </row>
    <row r="93" spans="1:16" ht="15.75" customHeight="1">
      <c r="A93" s="108"/>
      <c r="B93" s="109"/>
      <c r="C93" s="109"/>
      <c r="D93" s="109"/>
      <c r="E93" s="109"/>
      <c r="F93" s="109"/>
      <c r="G93" s="109"/>
      <c r="H93" s="109"/>
      <c r="I93" s="109"/>
      <c r="J93" s="109"/>
      <c r="K93" s="110"/>
      <c r="M93" s="26" t="s">
        <v>92</v>
      </c>
      <c r="N93" s="27">
        <v>0.1</v>
      </c>
      <c r="O93" s="52">
        <f>ROUND((O91-(O91*N93)),-2)</f>
        <v>13000</v>
      </c>
      <c r="P93" s="26" t="s">
        <v>89</v>
      </c>
    </row>
    <row r="94" spans="1:16" ht="15.75" customHeight="1">
      <c r="A94" s="236">
        <v>0.5208333333333334</v>
      </c>
      <c r="B94" s="237"/>
      <c r="C94" s="84" t="s">
        <v>365</v>
      </c>
      <c r="D94" s="85"/>
      <c r="E94" s="85"/>
      <c r="F94" s="85"/>
      <c r="G94" s="85"/>
      <c r="H94" s="85"/>
      <c r="I94" s="86"/>
      <c r="J94" s="104"/>
      <c r="K94" s="104"/>
      <c r="M94" s="28" t="s">
        <v>101</v>
      </c>
      <c r="N94" s="28"/>
      <c r="O94" s="52">
        <v>3800</v>
      </c>
      <c r="P94" s="26" t="s">
        <v>94</v>
      </c>
    </row>
    <row r="95" spans="1:16" ht="15.75" customHeight="1" thickBot="1">
      <c r="A95" s="236">
        <v>0.5520833333333334</v>
      </c>
      <c r="B95" s="237"/>
      <c r="C95" s="84" t="s">
        <v>366</v>
      </c>
      <c r="D95" s="85"/>
      <c r="E95" s="85"/>
      <c r="F95" s="85"/>
      <c r="G95" s="85"/>
      <c r="H95" s="85"/>
      <c r="I95" s="86"/>
      <c r="J95" s="104"/>
      <c r="K95" s="104"/>
      <c r="M95" s="29" t="s">
        <v>95</v>
      </c>
      <c r="N95" s="29" t="s">
        <v>93</v>
      </c>
      <c r="O95" s="50" t="s">
        <v>98</v>
      </c>
      <c r="P95" s="29" t="s">
        <v>87</v>
      </c>
    </row>
    <row r="96" spans="1:16" ht="15.75" customHeight="1" thickTop="1">
      <c r="A96" s="236">
        <v>0.6402777777777778</v>
      </c>
      <c r="B96" s="237"/>
      <c r="C96" s="84" t="s">
        <v>52</v>
      </c>
      <c r="D96" s="85"/>
      <c r="E96" s="85"/>
      <c r="F96" s="85"/>
      <c r="G96" s="85"/>
      <c r="H96" s="85"/>
      <c r="I96" s="86"/>
      <c r="J96" s="104"/>
      <c r="K96" s="104"/>
      <c r="M96" s="23" t="s">
        <v>90</v>
      </c>
      <c r="N96" s="24">
        <v>0</v>
      </c>
      <c r="O96" s="53">
        <f>H91</f>
        <v>450</v>
      </c>
      <c r="P96" s="25" t="s">
        <v>88</v>
      </c>
    </row>
    <row r="97" spans="1:16" ht="15.75" customHeight="1">
      <c r="A97" s="236">
        <v>0.6944444444444445</v>
      </c>
      <c r="B97" s="237"/>
      <c r="C97" s="84" t="s">
        <v>37</v>
      </c>
      <c r="D97" s="85"/>
      <c r="E97" s="85"/>
      <c r="F97" s="85"/>
      <c r="G97" s="85"/>
      <c r="H97" s="85"/>
      <c r="I97" s="86"/>
      <c r="J97" s="104"/>
      <c r="K97" s="104"/>
      <c r="M97" s="26" t="s">
        <v>91</v>
      </c>
      <c r="N97" s="27">
        <v>0.05</v>
      </c>
      <c r="O97" s="54">
        <f>ROUND((H91-(H91*N97)),-1)</f>
        <v>430</v>
      </c>
      <c r="P97" s="26" t="s">
        <v>89</v>
      </c>
    </row>
    <row r="98" spans="1:16" ht="15.75" customHeight="1">
      <c r="A98" s="236">
        <v>0.7083333333333334</v>
      </c>
      <c r="B98" s="237"/>
      <c r="C98" s="84" t="s">
        <v>329</v>
      </c>
      <c r="D98" s="85"/>
      <c r="E98" s="85"/>
      <c r="F98" s="85"/>
      <c r="G98" s="85"/>
      <c r="H98" s="85"/>
      <c r="I98" s="86"/>
      <c r="J98" s="104"/>
      <c r="K98" s="104"/>
      <c r="M98" s="26" t="s">
        <v>92</v>
      </c>
      <c r="N98" s="27">
        <v>0.1</v>
      </c>
      <c r="O98" s="54">
        <f>ROUND((H91-(H91*N98)),-1)</f>
        <v>410</v>
      </c>
      <c r="P98" s="26" t="s">
        <v>89</v>
      </c>
    </row>
    <row r="99" spans="1:16" ht="15.75" customHeight="1">
      <c r="A99" s="234"/>
      <c r="B99" s="235"/>
      <c r="C99" s="84" t="s">
        <v>367</v>
      </c>
      <c r="D99" s="85"/>
      <c r="E99" s="85"/>
      <c r="F99" s="85"/>
      <c r="G99" s="85"/>
      <c r="H99" s="85"/>
      <c r="I99" s="86"/>
      <c r="J99" s="104"/>
      <c r="K99" s="104"/>
      <c r="M99" s="28" t="s">
        <v>101</v>
      </c>
      <c r="N99" s="28"/>
      <c r="O99" s="54">
        <v>100</v>
      </c>
      <c r="P99" s="26" t="s">
        <v>94</v>
      </c>
    </row>
    <row r="100" spans="1:11" ht="15.75" customHeight="1">
      <c r="A100" s="234"/>
      <c r="B100" s="235"/>
      <c r="C100" s="84" t="s">
        <v>330</v>
      </c>
      <c r="D100" s="85"/>
      <c r="E100" s="85"/>
      <c r="F100" s="85"/>
      <c r="G100" s="85"/>
      <c r="H100" s="85"/>
      <c r="I100" s="86"/>
      <c r="J100" s="104"/>
      <c r="K100" s="104"/>
    </row>
    <row r="101" spans="1:16" ht="15.75" customHeight="1">
      <c r="A101" s="234"/>
      <c r="B101" s="235"/>
      <c r="C101" s="84" t="s">
        <v>332</v>
      </c>
      <c r="D101" s="85"/>
      <c r="E101" s="85"/>
      <c r="F101" s="85"/>
      <c r="G101" s="85"/>
      <c r="H101" s="85"/>
      <c r="I101" s="86"/>
      <c r="J101" s="104"/>
      <c r="K101" s="104"/>
      <c r="M101" s="99" t="s">
        <v>79</v>
      </c>
      <c r="N101" s="100"/>
      <c r="O101" s="238"/>
      <c r="P101" s="28" t="s">
        <v>73</v>
      </c>
    </row>
    <row r="102" spans="1:16" ht="15.75" customHeight="1">
      <c r="A102" s="234"/>
      <c r="B102" s="235"/>
      <c r="C102" s="84" t="s">
        <v>208</v>
      </c>
      <c r="D102" s="85"/>
      <c r="E102" s="85"/>
      <c r="F102" s="85"/>
      <c r="G102" s="85"/>
      <c r="H102" s="85"/>
      <c r="I102" s="86"/>
      <c r="J102" s="104"/>
      <c r="K102" s="104"/>
      <c r="M102" s="99" t="s">
        <v>80</v>
      </c>
      <c r="N102" s="100"/>
      <c r="O102" s="238"/>
      <c r="P102" s="28" t="s">
        <v>81</v>
      </c>
    </row>
    <row r="103" spans="1:16" ht="15.75" customHeight="1">
      <c r="A103" s="234"/>
      <c r="B103" s="235"/>
      <c r="C103" s="84" t="s">
        <v>40</v>
      </c>
      <c r="D103" s="85"/>
      <c r="E103" s="85"/>
      <c r="F103" s="85"/>
      <c r="G103" s="85"/>
      <c r="H103" s="85"/>
      <c r="I103" s="86"/>
      <c r="J103" s="104"/>
      <c r="K103" s="104"/>
      <c r="M103" s="99" t="s">
        <v>82</v>
      </c>
      <c r="N103" s="100"/>
      <c r="O103" s="238"/>
      <c r="P103" s="28" t="s">
        <v>75</v>
      </c>
    </row>
    <row r="104" spans="1:16" ht="15.75" customHeight="1">
      <c r="A104" s="234"/>
      <c r="B104" s="235"/>
      <c r="C104" s="84" t="s">
        <v>368</v>
      </c>
      <c r="D104" s="85"/>
      <c r="E104" s="85"/>
      <c r="F104" s="85"/>
      <c r="G104" s="85"/>
      <c r="H104" s="85"/>
      <c r="I104" s="86"/>
      <c r="J104" s="104"/>
      <c r="K104" s="104"/>
      <c r="M104" s="239" t="s">
        <v>83</v>
      </c>
      <c r="N104" s="240"/>
      <c r="O104" s="241"/>
      <c r="P104" s="248">
        <v>1</v>
      </c>
    </row>
    <row r="105" spans="1:16" ht="15.75" customHeight="1">
      <c r="A105" s="234"/>
      <c r="B105" s="235"/>
      <c r="C105" s="84" t="s">
        <v>28</v>
      </c>
      <c r="D105" s="85"/>
      <c r="E105" s="85"/>
      <c r="F105" s="85"/>
      <c r="G105" s="85"/>
      <c r="H105" s="85"/>
      <c r="I105" s="86"/>
      <c r="J105" s="104" t="s">
        <v>38</v>
      </c>
      <c r="K105" s="104"/>
      <c r="M105" s="242"/>
      <c r="N105" s="243"/>
      <c r="O105" s="244"/>
      <c r="P105" s="249"/>
    </row>
    <row r="106" spans="1:16" ht="15.75" customHeight="1">
      <c r="A106" s="234"/>
      <c r="B106" s="235"/>
      <c r="C106" s="84" t="s">
        <v>369</v>
      </c>
      <c r="D106" s="85"/>
      <c r="E106" s="85"/>
      <c r="F106" s="85"/>
      <c r="G106" s="85"/>
      <c r="H106" s="85"/>
      <c r="I106" s="86"/>
      <c r="J106" s="104"/>
      <c r="K106" s="104"/>
      <c r="M106" s="245"/>
      <c r="N106" s="246"/>
      <c r="O106" s="247"/>
      <c r="P106" s="250"/>
    </row>
    <row r="107" spans="1:16" ht="15.75" customHeight="1">
      <c r="A107" s="236" t="s">
        <v>370</v>
      </c>
      <c r="B107" s="237"/>
      <c r="C107" s="84" t="s">
        <v>17</v>
      </c>
      <c r="D107" s="85"/>
      <c r="E107" s="85"/>
      <c r="F107" s="85"/>
      <c r="G107" s="85"/>
      <c r="H107" s="85"/>
      <c r="I107" s="86"/>
      <c r="J107" s="104"/>
      <c r="K107" s="104"/>
      <c r="M107" s="251"/>
      <c r="N107" s="251"/>
      <c r="O107" s="251"/>
      <c r="P107" s="252"/>
    </row>
    <row r="108" spans="1:14" ht="15.75" customHeight="1">
      <c r="A108" s="8" t="s">
        <v>371</v>
      </c>
      <c r="B108" s="8"/>
      <c r="C108" s="9"/>
      <c r="D108" s="9"/>
      <c r="E108" s="9"/>
      <c r="F108" s="9"/>
      <c r="G108" s="9"/>
      <c r="H108" s="31"/>
      <c r="I108" s="31"/>
      <c r="J108" s="31"/>
      <c r="K108" s="31"/>
      <c r="M108" s="42"/>
      <c r="N108" s="42"/>
    </row>
    <row r="109" spans="1:11" ht="15.75" customHeight="1">
      <c r="A109" s="8" t="s">
        <v>85</v>
      </c>
      <c r="B109" s="8"/>
      <c r="C109" s="9"/>
      <c r="D109" s="9"/>
      <c r="E109" s="9"/>
      <c r="F109" s="9"/>
      <c r="G109" s="9"/>
      <c r="H109" s="31"/>
      <c r="I109" s="31"/>
      <c r="J109" s="31"/>
      <c r="K109" s="31"/>
    </row>
    <row r="110" spans="1:11" ht="15.75" customHeight="1">
      <c r="A110" s="8" t="s">
        <v>86</v>
      </c>
      <c r="B110" s="8"/>
      <c r="C110" s="9"/>
      <c r="D110" s="9"/>
      <c r="E110" s="9"/>
      <c r="F110" s="9"/>
      <c r="G110" s="9"/>
      <c r="H110" s="31"/>
      <c r="I110" s="31"/>
      <c r="J110" s="31"/>
      <c r="K110" s="31"/>
    </row>
    <row r="111" spans="1:11" ht="15.75" customHeight="1">
      <c r="A111" s="9" t="s">
        <v>372</v>
      </c>
      <c r="B111" s="8"/>
      <c r="C111" s="9"/>
      <c r="D111" s="12"/>
      <c r="E111" s="12"/>
      <c r="F111" s="12"/>
      <c r="G111" s="13"/>
      <c r="H111" s="32"/>
      <c r="I111" s="31"/>
      <c r="J111" s="31"/>
      <c r="K111" s="31"/>
    </row>
    <row r="112" spans="1:16" ht="15.75" customHeight="1" thickBot="1">
      <c r="A112" s="87" t="s">
        <v>68</v>
      </c>
      <c r="B112" s="88"/>
      <c r="C112" s="88"/>
      <c r="D112" s="88"/>
      <c r="E112" s="88"/>
      <c r="F112" s="88"/>
      <c r="G112" s="89"/>
      <c r="H112" s="101" t="s">
        <v>96</v>
      </c>
      <c r="I112" s="102"/>
      <c r="J112" s="102"/>
      <c r="K112" s="103"/>
      <c r="M112" s="29" t="s">
        <v>95</v>
      </c>
      <c r="N112" s="29" t="s">
        <v>93</v>
      </c>
      <c r="O112" s="50" t="s">
        <v>97</v>
      </c>
      <c r="P112" s="29" t="s">
        <v>87</v>
      </c>
    </row>
    <row r="113" spans="1:16" ht="18.75" customHeight="1" thickTop="1">
      <c r="A113" s="90"/>
      <c r="B113" s="91"/>
      <c r="C113" s="91"/>
      <c r="D113" s="91"/>
      <c r="E113" s="91"/>
      <c r="F113" s="91"/>
      <c r="G113" s="92"/>
      <c r="H113" s="93">
        <v>350</v>
      </c>
      <c r="I113" s="93"/>
      <c r="J113" s="114">
        <v>11200</v>
      </c>
      <c r="K113" s="115"/>
      <c r="M113" s="23" t="s">
        <v>90</v>
      </c>
      <c r="N113" s="24">
        <v>0</v>
      </c>
      <c r="O113" s="51">
        <f>J113</f>
        <v>11200</v>
      </c>
      <c r="P113" s="25" t="s">
        <v>88</v>
      </c>
    </row>
    <row r="114" spans="1:16" ht="22.5" customHeight="1">
      <c r="A114" s="108" t="s">
        <v>382</v>
      </c>
      <c r="B114" s="109"/>
      <c r="C114" s="109"/>
      <c r="D114" s="109"/>
      <c r="E114" s="109"/>
      <c r="F114" s="109"/>
      <c r="G114" s="109"/>
      <c r="H114" s="109"/>
      <c r="I114" s="109"/>
      <c r="J114" s="109"/>
      <c r="K114" s="110"/>
      <c r="M114" s="26" t="s">
        <v>91</v>
      </c>
      <c r="N114" s="27">
        <v>0.05</v>
      </c>
      <c r="O114" s="52">
        <f>ROUND((J113-(J113*N114)),-2)</f>
        <v>10600</v>
      </c>
      <c r="P114" s="26" t="s">
        <v>89</v>
      </c>
    </row>
    <row r="115" spans="1:16" ht="20.25" customHeight="1">
      <c r="A115" s="134"/>
      <c r="B115" s="135"/>
      <c r="C115" s="135"/>
      <c r="D115" s="135"/>
      <c r="E115" s="135"/>
      <c r="F115" s="135"/>
      <c r="G115" s="135"/>
      <c r="H115" s="135"/>
      <c r="I115" s="135"/>
      <c r="J115" s="135"/>
      <c r="K115" s="136"/>
      <c r="M115" s="26" t="s">
        <v>92</v>
      </c>
      <c r="N115" s="27">
        <v>0.1</v>
      </c>
      <c r="O115" s="52">
        <f>ROUND((O113-(O113*N115)),-2)</f>
        <v>10100</v>
      </c>
      <c r="P115" s="26" t="s">
        <v>89</v>
      </c>
    </row>
    <row r="116" spans="1:16" ht="15.75" customHeight="1">
      <c r="A116" s="111" t="s">
        <v>42</v>
      </c>
      <c r="B116" s="111"/>
      <c r="C116" s="84" t="s">
        <v>1</v>
      </c>
      <c r="D116" s="85"/>
      <c r="E116" s="85"/>
      <c r="F116" s="85"/>
      <c r="G116" s="85"/>
      <c r="H116" s="85"/>
      <c r="I116" s="86"/>
      <c r="J116" s="104"/>
      <c r="K116" s="104"/>
      <c r="M116" s="28" t="s">
        <v>101</v>
      </c>
      <c r="N116" s="28"/>
      <c r="O116" s="52">
        <v>2000</v>
      </c>
      <c r="P116" s="26" t="s">
        <v>94</v>
      </c>
    </row>
    <row r="117" spans="1:16" ht="15.75" customHeight="1" thickBot="1">
      <c r="A117" s="111">
        <v>0.3645833333333333</v>
      </c>
      <c r="B117" s="111"/>
      <c r="C117" s="84" t="s">
        <v>53</v>
      </c>
      <c r="D117" s="85"/>
      <c r="E117" s="85"/>
      <c r="F117" s="85"/>
      <c r="G117" s="85"/>
      <c r="H117" s="85"/>
      <c r="I117" s="86"/>
      <c r="J117" s="104"/>
      <c r="K117" s="104"/>
      <c r="M117" s="29" t="s">
        <v>95</v>
      </c>
      <c r="N117" s="29" t="s">
        <v>93</v>
      </c>
      <c r="O117" s="50" t="s">
        <v>98</v>
      </c>
      <c r="P117" s="29" t="s">
        <v>87</v>
      </c>
    </row>
    <row r="118" spans="1:16" ht="15.75" customHeight="1" thickTop="1">
      <c r="A118" s="111"/>
      <c r="B118" s="111"/>
      <c r="C118" s="84" t="s">
        <v>373</v>
      </c>
      <c r="D118" s="85"/>
      <c r="E118" s="85"/>
      <c r="F118" s="85"/>
      <c r="G118" s="85"/>
      <c r="H118" s="85"/>
      <c r="I118" s="86"/>
      <c r="J118" s="104"/>
      <c r="K118" s="104"/>
      <c r="M118" s="23" t="s">
        <v>90</v>
      </c>
      <c r="N118" s="24">
        <v>0</v>
      </c>
      <c r="O118" s="53">
        <f>H113</f>
        <v>350</v>
      </c>
      <c r="P118" s="25" t="s">
        <v>88</v>
      </c>
    </row>
    <row r="119" spans="1:16" ht="15.75" customHeight="1">
      <c r="A119" s="111"/>
      <c r="B119" s="111"/>
      <c r="C119" s="84" t="s">
        <v>374</v>
      </c>
      <c r="D119" s="85"/>
      <c r="E119" s="85"/>
      <c r="F119" s="85"/>
      <c r="G119" s="85"/>
      <c r="H119" s="85"/>
      <c r="I119" s="86"/>
      <c r="J119" s="104"/>
      <c r="K119" s="104"/>
      <c r="M119" s="26" t="s">
        <v>91</v>
      </c>
      <c r="N119" s="27">
        <v>0.05</v>
      </c>
      <c r="O119" s="54">
        <f>ROUND((H113-(H113*N119)),-1)</f>
        <v>330</v>
      </c>
      <c r="P119" s="26" t="s">
        <v>89</v>
      </c>
    </row>
    <row r="120" spans="1:16" ht="15.75" customHeight="1">
      <c r="A120" s="111"/>
      <c r="B120" s="111"/>
      <c r="C120" s="84" t="s">
        <v>375</v>
      </c>
      <c r="D120" s="85"/>
      <c r="E120" s="85"/>
      <c r="F120" s="85"/>
      <c r="G120" s="85"/>
      <c r="H120" s="85"/>
      <c r="I120" s="86"/>
      <c r="J120" s="104"/>
      <c r="K120" s="104"/>
      <c r="M120" s="26" t="s">
        <v>92</v>
      </c>
      <c r="N120" s="27">
        <v>0.1</v>
      </c>
      <c r="O120" s="54">
        <f>ROUND((H113-(H113*N120)),-1)</f>
        <v>320</v>
      </c>
      <c r="P120" s="26" t="s">
        <v>89</v>
      </c>
    </row>
    <row r="121" spans="1:17" ht="15.75" customHeight="1">
      <c r="A121" s="111"/>
      <c r="B121" s="111"/>
      <c r="C121" s="84" t="s">
        <v>376</v>
      </c>
      <c r="D121" s="85"/>
      <c r="E121" s="85"/>
      <c r="F121" s="85"/>
      <c r="G121" s="85"/>
      <c r="H121" s="85"/>
      <c r="I121" s="86"/>
      <c r="J121" s="104" t="s">
        <v>49</v>
      </c>
      <c r="K121" s="104"/>
      <c r="M121" s="28" t="s">
        <v>101</v>
      </c>
      <c r="N121" s="28"/>
      <c r="O121" s="54">
        <v>60</v>
      </c>
      <c r="P121" s="26" t="s">
        <v>94</v>
      </c>
      <c r="Q121" s="48"/>
    </row>
    <row r="122" spans="1:13" ht="15.75" customHeight="1">
      <c r="A122" s="234">
        <v>0.5416666666666666</v>
      </c>
      <c r="B122" s="235"/>
      <c r="C122" s="84" t="s">
        <v>13</v>
      </c>
      <c r="D122" s="85"/>
      <c r="E122" s="85"/>
      <c r="F122" s="85"/>
      <c r="G122" s="85"/>
      <c r="H122" s="85"/>
      <c r="I122" s="86"/>
      <c r="J122" s="104"/>
      <c r="K122" s="104"/>
      <c r="M122" s="42"/>
    </row>
    <row r="123" spans="1:13" ht="15.75" customHeight="1">
      <c r="A123" s="253">
        <v>0.5833333333333334</v>
      </c>
      <c r="B123" s="254"/>
      <c r="C123" s="255" t="s">
        <v>377</v>
      </c>
      <c r="D123" s="256"/>
      <c r="E123" s="256"/>
      <c r="F123" s="256"/>
      <c r="G123" s="256"/>
      <c r="H123" s="256"/>
      <c r="I123" s="257"/>
      <c r="J123" s="258"/>
      <c r="K123" s="258"/>
      <c r="M123" s="42"/>
    </row>
    <row r="124" spans="1:15" s="42" customFormat="1" ht="15.75" customHeight="1">
      <c r="A124" s="259">
        <v>0.625</v>
      </c>
      <c r="B124" s="260"/>
      <c r="C124" s="263" t="s">
        <v>17</v>
      </c>
      <c r="D124" s="261"/>
      <c r="E124" s="261"/>
      <c r="F124" s="261"/>
      <c r="G124" s="261"/>
      <c r="H124" s="261"/>
      <c r="I124" s="262"/>
      <c r="J124" s="261"/>
      <c r="K124" s="262"/>
      <c r="O124" s="49"/>
    </row>
    <row r="125" spans="1:13" ht="15.75" customHeight="1">
      <c r="A125" s="8" t="s">
        <v>84</v>
      </c>
      <c r="B125" s="9"/>
      <c r="C125" s="31"/>
      <c r="D125" s="31"/>
      <c r="E125" s="31"/>
      <c r="F125" s="31"/>
      <c r="G125" s="31"/>
      <c r="H125" s="31"/>
      <c r="I125" s="31"/>
      <c r="J125" s="31"/>
      <c r="K125" s="31"/>
      <c r="M125" s="42"/>
    </row>
    <row r="126" spans="1:15" s="42" customFormat="1" ht="15.75" customHeight="1">
      <c r="A126" s="8" t="s">
        <v>378</v>
      </c>
      <c r="B126" s="31"/>
      <c r="C126" s="31"/>
      <c r="D126" s="31"/>
      <c r="E126" s="31"/>
      <c r="F126" s="31"/>
      <c r="G126" s="31"/>
      <c r="H126" s="31"/>
      <c r="I126" s="31"/>
      <c r="J126" s="31"/>
      <c r="K126" s="31"/>
      <c r="O126" s="49"/>
    </row>
    <row r="127" spans="1:15" s="42" customFormat="1" ht="15.75" customHeight="1">
      <c r="A127" s="8" t="s">
        <v>379</v>
      </c>
      <c r="B127" s="31"/>
      <c r="C127" s="31"/>
      <c r="D127" s="31"/>
      <c r="E127" s="31"/>
      <c r="F127" s="31"/>
      <c r="G127" s="31"/>
      <c r="H127" s="31"/>
      <c r="I127" s="31"/>
      <c r="J127" s="31"/>
      <c r="K127" s="31"/>
      <c r="O127" s="49"/>
    </row>
    <row r="128" spans="1:15" s="42" customFormat="1" ht="15.75" customHeight="1">
      <c r="A128" s="8" t="s">
        <v>380</v>
      </c>
      <c r="B128" s="31"/>
      <c r="C128" s="31"/>
      <c r="D128" s="31"/>
      <c r="E128" s="31"/>
      <c r="F128" s="31"/>
      <c r="G128" s="31"/>
      <c r="H128" s="31"/>
      <c r="I128" s="31"/>
      <c r="J128" s="31"/>
      <c r="K128" s="31"/>
      <c r="O128" s="49"/>
    </row>
    <row r="129" spans="1:11" ht="15.75" customHeight="1">
      <c r="A129" s="264" t="s">
        <v>381</v>
      </c>
      <c r="B129" s="264"/>
      <c r="C129" s="265"/>
      <c r="D129" s="265"/>
      <c r="E129" s="265"/>
      <c r="F129" s="265"/>
      <c r="G129" s="265"/>
      <c r="H129" s="265"/>
      <c r="I129" s="265"/>
      <c r="J129" s="129"/>
      <c r="K129" s="129"/>
    </row>
    <row r="130" spans="1:11" ht="18.75" customHeight="1" hidden="1">
      <c r="A130" s="6" t="s">
        <v>69</v>
      </c>
      <c r="B130" s="7"/>
      <c r="C130" s="14"/>
      <c r="D130" s="14"/>
      <c r="E130" s="14"/>
      <c r="F130" s="14"/>
      <c r="G130" s="14"/>
      <c r="H130" s="36"/>
      <c r="I130" s="36"/>
      <c r="J130" s="34"/>
      <c r="K130" s="35"/>
    </row>
    <row r="131" spans="1:11" ht="15.75" customHeight="1" hidden="1">
      <c r="A131" s="15"/>
      <c r="B131" s="14"/>
      <c r="C131" s="14"/>
      <c r="D131" s="14"/>
      <c r="E131" s="14"/>
      <c r="F131" s="14"/>
      <c r="G131" s="14"/>
      <c r="H131" s="36"/>
      <c r="I131" s="36"/>
      <c r="J131" s="36"/>
      <c r="K131" s="37"/>
    </row>
    <row r="132" spans="1:11" ht="15.75" customHeight="1" hidden="1">
      <c r="A132" s="120" t="s">
        <v>70</v>
      </c>
      <c r="B132" s="121"/>
      <c r="C132" s="121"/>
      <c r="D132" s="121"/>
      <c r="E132" s="121"/>
      <c r="F132" s="121"/>
      <c r="G132" s="121"/>
      <c r="H132" s="121"/>
      <c r="I132" s="121"/>
      <c r="J132" s="121"/>
      <c r="K132" s="122"/>
    </row>
    <row r="133" spans="1:11" ht="15.75" customHeight="1" hidden="1">
      <c r="A133" s="123"/>
      <c r="B133" s="124"/>
      <c r="C133" s="124"/>
      <c r="D133" s="124"/>
      <c r="E133" s="124"/>
      <c r="F133" s="124"/>
      <c r="G133" s="124"/>
      <c r="H133" s="124"/>
      <c r="I133" s="124"/>
      <c r="J133" s="124"/>
      <c r="K133" s="125"/>
    </row>
    <row r="134" spans="1:11" ht="15.75" customHeight="1" hidden="1">
      <c r="A134" s="123"/>
      <c r="B134" s="124"/>
      <c r="C134" s="124"/>
      <c r="D134" s="124"/>
      <c r="E134" s="124"/>
      <c r="F134" s="124"/>
      <c r="G134" s="124"/>
      <c r="H134" s="124"/>
      <c r="I134" s="124"/>
      <c r="J134" s="124"/>
      <c r="K134" s="125"/>
    </row>
    <row r="135" spans="1:11" ht="15.75" customHeight="1" hidden="1">
      <c r="A135" s="126"/>
      <c r="B135" s="127"/>
      <c r="C135" s="127"/>
      <c r="D135" s="127"/>
      <c r="E135" s="127"/>
      <c r="F135" s="127"/>
      <c r="G135" s="127"/>
      <c r="H135" s="127"/>
      <c r="I135" s="127"/>
      <c r="J135" s="127"/>
      <c r="K135" s="128"/>
    </row>
    <row r="136" spans="1:11" ht="15.75" customHeight="1" hidden="1">
      <c r="A136" s="16"/>
      <c r="B136" s="16"/>
      <c r="C136" s="17"/>
      <c r="D136" s="17"/>
      <c r="E136" s="17"/>
      <c r="F136" s="17"/>
      <c r="G136" s="17"/>
      <c r="H136" s="38"/>
      <c r="I136" s="38"/>
      <c r="J136" s="38"/>
      <c r="K136" s="38"/>
    </row>
    <row r="137" spans="1:11" ht="15.75" customHeight="1" hidden="1">
      <c r="A137" s="11"/>
      <c r="B137" s="11"/>
      <c r="C137" s="11"/>
      <c r="D137" s="11"/>
      <c r="E137" s="11"/>
      <c r="F137" s="11"/>
      <c r="G137" s="11"/>
      <c r="H137" s="33"/>
      <c r="I137" s="33"/>
      <c r="J137" s="33"/>
      <c r="K137" s="33"/>
    </row>
    <row r="138" spans="1:11" ht="15.75" customHeight="1" hidden="1">
      <c r="A138" s="11"/>
      <c r="B138" s="11"/>
      <c r="C138" s="11"/>
      <c r="D138" s="11"/>
      <c r="E138" s="11"/>
      <c r="F138" s="11"/>
      <c r="G138" s="11"/>
      <c r="H138" s="33"/>
      <c r="I138" s="33"/>
      <c r="J138" s="33"/>
      <c r="K138" s="33"/>
    </row>
    <row r="139" spans="1:11" ht="15.75" customHeight="1" hidden="1">
      <c r="A139" s="11"/>
      <c r="B139" s="11"/>
      <c r="C139" s="11"/>
      <c r="D139" s="11"/>
      <c r="E139" s="11"/>
      <c r="F139" s="11"/>
      <c r="G139" s="11"/>
      <c r="H139" s="33"/>
      <c r="I139" s="33"/>
      <c r="J139" s="33"/>
      <c r="K139" s="33"/>
    </row>
    <row r="140" spans="1:11" ht="15.75" customHeight="1">
      <c r="A140" s="11"/>
      <c r="B140" s="11"/>
      <c r="C140" s="11"/>
      <c r="D140" s="11"/>
      <c r="E140" s="11"/>
      <c r="F140" s="11"/>
      <c r="G140" s="11"/>
      <c r="H140" s="33"/>
      <c r="I140" s="33"/>
      <c r="J140" s="33"/>
      <c r="K140" s="33"/>
    </row>
    <row r="141" spans="1:16" s="42" customFormat="1" ht="19.5" customHeight="1">
      <c r="A141" s="43" t="s">
        <v>100</v>
      </c>
      <c r="B141" s="43"/>
      <c r="C141" s="43"/>
      <c r="D141" s="43"/>
      <c r="E141" s="43"/>
      <c r="F141" s="43"/>
      <c r="G141" s="43"/>
      <c r="H141" s="44"/>
      <c r="I141" s="44"/>
      <c r="J141" s="44"/>
      <c r="K141" s="44"/>
      <c r="M141" s="1"/>
      <c r="N141" s="1"/>
      <c r="O141" s="49"/>
      <c r="P141" s="1"/>
    </row>
    <row r="142" spans="1:11" ht="16.5" customHeight="1">
      <c r="A142" s="130" t="s">
        <v>43</v>
      </c>
      <c r="B142" s="130"/>
      <c r="C142" s="130"/>
      <c r="D142" s="130"/>
      <c r="E142" s="130"/>
      <c r="F142" s="130"/>
      <c r="G142" s="130"/>
      <c r="H142" s="130"/>
      <c r="I142" s="130"/>
      <c r="J142" s="130"/>
      <c r="K142" s="130"/>
    </row>
    <row r="143" spans="1:11" ht="15.75" customHeight="1">
      <c r="A143" s="118" t="s">
        <v>44</v>
      </c>
      <c r="B143" s="118"/>
      <c r="C143" s="118"/>
      <c r="D143" s="118"/>
      <c r="E143" s="118"/>
      <c r="F143" s="118"/>
      <c r="G143" s="118"/>
      <c r="H143" s="118"/>
      <c r="I143" s="118"/>
      <c r="J143" s="118"/>
      <c r="K143" s="118"/>
    </row>
    <row r="144" spans="1:11" ht="15.75" customHeight="1">
      <c r="A144" s="118" t="s">
        <v>71</v>
      </c>
      <c r="B144" s="118"/>
      <c r="C144" s="118"/>
      <c r="D144" s="118"/>
      <c r="E144" s="118"/>
      <c r="F144" s="118"/>
      <c r="G144" s="118"/>
      <c r="H144" s="118"/>
      <c r="I144" s="118"/>
      <c r="J144" s="118"/>
      <c r="K144" s="118"/>
    </row>
    <row r="145" spans="1:11" ht="15.75" customHeight="1">
      <c r="A145" s="117" t="s">
        <v>72</v>
      </c>
      <c r="B145" s="117"/>
      <c r="C145" s="117"/>
      <c r="D145" s="18"/>
      <c r="E145" s="18"/>
      <c r="F145" s="18"/>
      <c r="G145" s="18"/>
      <c r="H145" s="39" t="s">
        <v>73</v>
      </c>
      <c r="I145" s="39"/>
      <c r="J145" s="39"/>
      <c r="K145" s="39"/>
    </row>
    <row r="146" spans="1:11" ht="15.75" customHeight="1">
      <c r="A146" s="19" t="s">
        <v>74</v>
      </c>
      <c r="B146" s="18"/>
      <c r="C146" s="18"/>
      <c r="D146" s="18"/>
      <c r="E146" s="18"/>
      <c r="F146" s="18"/>
      <c r="G146" s="18"/>
      <c r="H146" s="39" t="s">
        <v>75</v>
      </c>
      <c r="I146" s="39"/>
      <c r="J146" s="39"/>
      <c r="K146" s="39"/>
    </row>
    <row r="147" spans="1:8" ht="15.75" customHeight="1">
      <c r="A147" s="18" t="s">
        <v>76</v>
      </c>
      <c r="H147" s="30" t="s">
        <v>77</v>
      </c>
    </row>
    <row r="148" spans="1:11" ht="15.75" customHeight="1">
      <c r="A148" s="3"/>
      <c r="B148" s="3"/>
      <c r="C148" s="3"/>
      <c r="D148" s="3"/>
      <c r="E148" s="3"/>
      <c r="F148" s="3"/>
      <c r="G148" s="3"/>
      <c r="H148" s="40"/>
      <c r="I148" s="40"/>
      <c r="J148" s="40"/>
      <c r="K148" s="40"/>
    </row>
    <row r="149" spans="1:11" ht="15.75" customHeight="1">
      <c r="A149" s="20"/>
      <c r="B149" s="20"/>
      <c r="C149" s="20"/>
      <c r="D149" s="20"/>
      <c r="E149" s="20"/>
      <c r="F149" s="20"/>
      <c r="G149" s="20"/>
      <c r="H149" s="41"/>
      <c r="I149" s="41"/>
      <c r="J149" s="41"/>
      <c r="K149" s="41"/>
    </row>
    <row r="150" spans="1:11" ht="15.75" customHeight="1">
      <c r="A150" s="116"/>
      <c r="B150" s="116"/>
      <c r="C150" s="116"/>
      <c r="D150" s="116"/>
      <c r="E150" s="116"/>
      <c r="F150" s="116"/>
      <c r="G150" s="116"/>
      <c r="H150" s="116"/>
      <c r="I150" s="116"/>
      <c r="J150" s="116"/>
      <c r="K150" s="116"/>
    </row>
    <row r="151" spans="1:11" ht="15.75" customHeight="1">
      <c r="A151" s="116"/>
      <c r="B151" s="116"/>
      <c r="C151" s="116"/>
      <c r="D151" s="116"/>
      <c r="E151" s="116"/>
      <c r="F151" s="116"/>
      <c r="G151" s="116"/>
      <c r="H151" s="116"/>
      <c r="I151" s="116"/>
      <c r="J151" s="116"/>
      <c r="K151" s="116"/>
    </row>
    <row r="152" spans="1:11" ht="15.75" customHeight="1">
      <c r="A152" s="116"/>
      <c r="B152" s="116"/>
      <c r="C152" s="116"/>
      <c r="D152" s="116"/>
      <c r="E152" s="116"/>
      <c r="F152" s="116"/>
      <c r="G152" s="116"/>
      <c r="H152" s="116"/>
      <c r="I152" s="116"/>
      <c r="J152" s="116"/>
      <c r="K152" s="116"/>
    </row>
    <row r="153" spans="1:11" ht="15.75" customHeight="1">
      <c r="A153" s="119"/>
      <c r="B153" s="119"/>
      <c r="C153" s="119"/>
      <c r="D153" s="20"/>
      <c r="E153" s="20"/>
      <c r="F153" s="20"/>
      <c r="G153" s="20"/>
      <c r="H153" s="41"/>
      <c r="I153" s="41"/>
      <c r="J153" s="41"/>
      <c r="K153" s="41"/>
    </row>
    <row r="154" spans="1:11" ht="15.75" customHeight="1">
      <c r="A154" s="21"/>
      <c r="B154" s="20"/>
      <c r="C154" s="20"/>
      <c r="D154" s="20"/>
      <c r="E154" s="20"/>
      <c r="F154" s="20"/>
      <c r="G154" s="20"/>
      <c r="H154" s="41"/>
      <c r="I154" s="41"/>
      <c r="J154" s="41"/>
      <c r="K154" s="41"/>
    </row>
    <row r="155" spans="1:11" ht="15.75" customHeight="1">
      <c r="A155" s="20"/>
      <c r="B155" s="11"/>
      <c r="C155" s="11"/>
      <c r="D155" s="11"/>
      <c r="E155" s="11"/>
      <c r="F155" s="11"/>
      <c r="G155" s="11"/>
      <c r="H155" s="33"/>
      <c r="I155" s="33"/>
      <c r="J155" s="33"/>
      <c r="K155" s="33"/>
    </row>
    <row r="156" spans="1:11" ht="15.75" customHeight="1">
      <c r="A156" s="1"/>
      <c r="B156" s="1"/>
      <c r="C156" s="1"/>
      <c r="D156" s="1"/>
      <c r="E156" s="1"/>
      <c r="F156" s="1"/>
      <c r="G156" s="1"/>
      <c r="H156" s="42"/>
      <c r="I156" s="42"/>
      <c r="J156" s="42"/>
      <c r="K156" s="42"/>
    </row>
    <row r="157" spans="1:11" ht="15.75" customHeight="1">
      <c r="A157" s="11"/>
      <c r="B157" s="11"/>
      <c r="C157" s="11"/>
      <c r="D157" s="11"/>
      <c r="E157" s="11"/>
      <c r="F157" s="11"/>
      <c r="G157" s="11"/>
      <c r="H157" s="33"/>
      <c r="I157" s="33"/>
      <c r="J157" s="33"/>
      <c r="K157" s="33"/>
    </row>
    <row r="158" spans="1:11" ht="15.75" customHeight="1">
      <c r="A158" s="22"/>
      <c r="B158" s="9"/>
      <c r="C158" s="11"/>
      <c r="D158" s="11"/>
      <c r="E158" s="11"/>
      <c r="F158" s="11"/>
      <c r="G158" s="11"/>
      <c r="H158" s="33"/>
      <c r="I158" s="33"/>
      <c r="J158" s="33"/>
      <c r="K158" s="33"/>
    </row>
    <row r="159" spans="1:11" ht="15.75" customHeight="1">
      <c r="A159" s="22"/>
      <c r="B159" s="9"/>
      <c r="C159" s="11"/>
      <c r="D159" s="11"/>
      <c r="E159" s="11"/>
      <c r="F159" s="11"/>
      <c r="G159" s="11"/>
      <c r="H159" s="33"/>
      <c r="I159" s="33"/>
      <c r="J159" s="33"/>
      <c r="K159" s="33"/>
    </row>
    <row r="160" spans="1:11" ht="15.75" customHeight="1">
      <c r="A160" s="22"/>
      <c r="B160" s="9"/>
      <c r="C160" s="11"/>
      <c r="D160" s="11"/>
      <c r="E160" s="11"/>
      <c r="F160" s="11"/>
      <c r="G160" s="11"/>
      <c r="H160" s="33"/>
      <c r="I160" s="33"/>
      <c r="J160" s="33"/>
      <c r="K160" s="33"/>
    </row>
    <row r="161" spans="1:11" ht="15.75" customHeight="1">
      <c r="A161" s="11"/>
      <c r="B161" s="11"/>
      <c r="C161" s="11"/>
      <c r="D161" s="11"/>
      <c r="E161" s="11"/>
      <c r="F161" s="11"/>
      <c r="G161" s="11"/>
      <c r="H161" s="33"/>
      <c r="I161" s="33"/>
      <c r="J161" s="33"/>
      <c r="K161" s="33"/>
    </row>
    <row r="162" spans="1:11" ht="15.75" customHeight="1">
      <c r="A162" s="11"/>
      <c r="B162" s="11"/>
      <c r="C162" s="11"/>
      <c r="D162" s="11"/>
      <c r="E162" s="11"/>
      <c r="F162" s="11"/>
      <c r="G162" s="11"/>
      <c r="H162" s="33"/>
      <c r="I162" s="33"/>
      <c r="J162" s="33"/>
      <c r="K162" s="33"/>
    </row>
    <row r="163" spans="1:11" ht="15.75" customHeight="1">
      <c r="A163" s="11"/>
      <c r="B163" s="11"/>
      <c r="C163" s="11"/>
      <c r="D163" s="11"/>
      <c r="E163" s="11"/>
      <c r="F163" s="11"/>
      <c r="G163" s="11"/>
      <c r="H163" s="33"/>
      <c r="I163" s="33"/>
      <c r="J163" s="33"/>
      <c r="K163" s="33"/>
    </row>
    <row r="164" spans="1:11" ht="15.75" customHeight="1">
      <c r="A164" s="11"/>
      <c r="B164" s="11"/>
      <c r="C164" s="11"/>
      <c r="D164" s="11"/>
      <c r="E164" s="11"/>
      <c r="F164" s="11"/>
      <c r="G164" s="11"/>
      <c r="H164" s="33"/>
      <c r="I164" s="33"/>
      <c r="J164" s="33"/>
      <c r="K164" s="33"/>
    </row>
    <row r="165" spans="1:11" ht="15.75" customHeight="1">
      <c r="A165" s="11"/>
      <c r="B165" s="11"/>
      <c r="C165" s="11"/>
      <c r="D165" s="11"/>
      <c r="E165" s="11"/>
      <c r="F165" s="11"/>
      <c r="G165" s="11"/>
      <c r="H165" s="33"/>
      <c r="I165" s="33"/>
      <c r="J165" s="33"/>
      <c r="K165" s="33"/>
    </row>
    <row r="166" spans="1:11" ht="15.75" customHeight="1">
      <c r="A166" s="11"/>
      <c r="B166" s="11"/>
      <c r="C166" s="11"/>
      <c r="D166" s="11"/>
      <c r="E166" s="11"/>
      <c r="F166" s="11"/>
      <c r="G166" s="11"/>
      <c r="H166" s="33"/>
      <c r="I166" s="33"/>
      <c r="J166" s="33"/>
      <c r="K166" s="33"/>
    </row>
    <row r="167" spans="1:11" ht="15.75" customHeight="1">
      <c r="A167" s="11"/>
      <c r="B167" s="11"/>
      <c r="C167" s="11"/>
      <c r="D167" s="11"/>
      <c r="E167" s="11"/>
      <c r="F167" s="11"/>
      <c r="G167" s="11"/>
      <c r="H167" s="33"/>
      <c r="I167" s="33"/>
      <c r="J167" s="33"/>
      <c r="K167" s="33"/>
    </row>
    <row r="168" spans="1:11" ht="15.75" customHeight="1">
      <c r="A168" s="11"/>
      <c r="B168" s="11"/>
      <c r="C168" s="11"/>
      <c r="D168" s="11"/>
      <c r="E168" s="11"/>
      <c r="F168" s="11"/>
      <c r="G168" s="11"/>
      <c r="H168" s="33"/>
      <c r="I168" s="33"/>
      <c r="J168" s="33"/>
      <c r="K168" s="33"/>
    </row>
    <row r="169" spans="1:11" ht="15.75" customHeight="1">
      <c r="A169" s="11"/>
      <c r="B169" s="11"/>
      <c r="C169" s="11"/>
      <c r="D169" s="11"/>
      <c r="E169" s="11"/>
      <c r="F169" s="11"/>
      <c r="G169" s="11"/>
      <c r="H169" s="33"/>
      <c r="I169" s="33"/>
      <c r="J169" s="33"/>
      <c r="K169" s="33"/>
    </row>
    <row r="170" spans="1:11" ht="15.75" customHeight="1">
      <c r="A170" s="11"/>
      <c r="B170" s="11"/>
      <c r="C170" s="11"/>
      <c r="D170" s="11"/>
      <c r="E170" s="11"/>
      <c r="F170" s="11"/>
      <c r="G170" s="11"/>
      <c r="H170" s="33"/>
      <c r="I170" s="33"/>
      <c r="J170" s="33"/>
      <c r="K170" s="33"/>
    </row>
    <row r="171" spans="1:11" ht="15.75" customHeight="1">
      <c r="A171" s="11"/>
      <c r="B171" s="11"/>
      <c r="C171" s="11"/>
      <c r="D171" s="11"/>
      <c r="E171" s="11"/>
      <c r="F171" s="11"/>
      <c r="G171" s="11"/>
      <c r="H171" s="33"/>
      <c r="I171" s="33"/>
      <c r="J171" s="33"/>
      <c r="K171" s="33"/>
    </row>
    <row r="172" spans="1:11" ht="15.75" customHeight="1">
      <c r="A172" s="11"/>
      <c r="B172" s="11"/>
      <c r="C172" s="11"/>
      <c r="D172" s="11"/>
      <c r="E172" s="11"/>
      <c r="F172" s="11"/>
      <c r="G172" s="11"/>
      <c r="H172" s="33"/>
      <c r="I172" s="33"/>
      <c r="J172" s="33"/>
      <c r="K172" s="33"/>
    </row>
    <row r="173" spans="1:11" ht="15.75" customHeight="1">
      <c r="A173" s="11"/>
      <c r="B173" s="11"/>
      <c r="C173" s="11"/>
      <c r="D173" s="11"/>
      <c r="E173" s="11"/>
      <c r="F173" s="11"/>
      <c r="G173" s="11"/>
      <c r="H173" s="33"/>
      <c r="I173" s="33"/>
      <c r="J173" s="33"/>
      <c r="K173" s="33"/>
    </row>
    <row r="174" spans="1:11" ht="15.75" customHeight="1">
      <c r="A174" s="11"/>
      <c r="B174" s="11"/>
      <c r="C174" s="11"/>
      <c r="D174" s="11"/>
      <c r="E174" s="11"/>
      <c r="F174" s="11"/>
      <c r="G174" s="11"/>
      <c r="H174" s="33"/>
      <c r="I174" s="33"/>
      <c r="J174" s="33"/>
      <c r="K174" s="33"/>
    </row>
    <row r="175" spans="1:11" ht="15.75" customHeight="1">
      <c r="A175" s="11"/>
      <c r="B175" s="11"/>
      <c r="C175" s="11"/>
      <c r="D175" s="11"/>
      <c r="E175" s="11"/>
      <c r="F175" s="11"/>
      <c r="G175" s="11"/>
      <c r="H175" s="33"/>
      <c r="I175" s="33"/>
      <c r="J175" s="33"/>
      <c r="K175" s="33"/>
    </row>
    <row r="176" spans="1:11" ht="15.75" customHeight="1">
      <c r="A176" s="11"/>
      <c r="B176" s="11"/>
      <c r="C176" s="11"/>
      <c r="D176" s="11"/>
      <c r="E176" s="11"/>
      <c r="F176" s="11"/>
      <c r="G176" s="11"/>
      <c r="H176" s="33"/>
      <c r="I176" s="33"/>
      <c r="J176" s="33"/>
      <c r="K176" s="33"/>
    </row>
    <row r="177" spans="1:11" ht="15.75" customHeight="1">
      <c r="A177" s="11"/>
      <c r="B177" s="11"/>
      <c r="C177" s="11"/>
      <c r="D177" s="11"/>
      <c r="E177" s="11"/>
      <c r="F177" s="11"/>
      <c r="G177" s="11"/>
      <c r="H177" s="33"/>
      <c r="I177" s="33"/>
      <c r="J177" s="33"/>
      <c r="K177" s="33"/>
    </row>
    <row r="178" spans="1:11" ht="15.75" customHeight="1">
      <c r="A178" s="11"/>
      <c r="B178" s="11"/>
      <c r="C178" s="11"/>
      <c r="D178" s="11"/>
      <c r="E178" s="11"/>
      <c r="F178" s="11"/>
      <c r="G178" s="11"/>
      <c r="H178" s="33"/>
      <c r="I178" s="33"/>
      <c r="J178" s="33"/>
      <c r="K178" s="33"/>
    </row>
    <row r="179" spans="1:11" ht="15.75" customHeight="1">
      <c r="A179" s="11"/>
      <c r="B179" s="11"/>
      <c r="C179" s="11"/>
      <c r="D179" s="11"/>
      <c r="E179" s="11"/>
      <c r="F179" s="11"/>
      <c r="G179" s="11"/>
      <c r="H179" s="33"/>
      <c r="I179" s="33"/>
      <c r="J179" s="33"/>
      <c r="K179" s="33"/>
    </row>
    <row r="180" spans="1:11" ht="15.75" customHeight="1">
      <c r="A180" s="11"/>
      <c r="B180" s="11"/>
      <c r="C180" s="11"/>
      <c r="D180" s="11"/>
      <c r="E180" s="11"/>
      <c r="F180" s="11"/>
      <c r="G180" s="11"/>
      <c r="H180" s="33"/>
      <c r="I180" s="33"/>
      <c r="J180" s="33"/>
      <c r="K180" s="33"/>
    </row>
    <row r="181" spans="1:11" ht="15.75" customHeight="1">
      <c r="A181" s="11"/>
      <c r="B181" s="11"/>
      <c r="C181" s="11"/>
      <c r="D181" s="11"/>
      <c r="E181" s="11"/>
      <c r="F181" s="11"/>
      <c r="G181" s="11"/>
      <c r="H181" s="33"/>
      <c r="I181" s="33"/>
      <c r="J181" s="33"/>
      <c r="K181" s="33"/>
    </row>
    <row r="182" spans="1:11" ht="15.75" customHeight="1">
      <c r="A182" s="11"/>
      <c r="B182" s="11"/>
      <c r="C182" s="11"/>
      <c r="D182" s="11"/>
      <c r="E182" s="11"/>
      <c r="F182" s="11"/>
      <c r="G182" s="11"/>
      <c r="H182" s="33"/>
      <c r="I182" s="33"/>
      <c r="J182" s="33"/>
      <c r="K182" s="33"/>
    </row>
    <row r="183" spans="1:11" ht="15.75" customHeight="1">
      <c r="A183" s="11"/>
      <c r="B183" s="11"/>
      <c r="C183" s="11"/>
      <c r="D183" s="11"/>
      <c r="E183" s="11"/>
      <c r="F183" s="11"/>
      <c r="G183" s="11"/>
      <c r="H183" s="33"/>
      <c r="I183" s="33"/>
      <c r="J183" s="33"/>
      <c r="K183" s="33"/>
    </row>
    <row r="184" spans="1:11" ht="15.75" customHeight="1">
      <c r="A184" s="11"/>
      <c r="B184" s="11"/>
      <c r="C184" s="11"/>
      <c r="D184" s="11"/>
      <c r="E184" s="11"/>
      <c r="F184" s="11"/>
      <c r="G184" s="11"/>
      <c r="H184" s="33"/>
      <c r="I184" s="33"/>
      <c r="J184" s="33"/>
      <c r="K184" s="33"/>
    </row>
    <row r="185" spans="1:11" ht="15.75" customHeight="1">
      <c r="A185" s="11"/>
      <c r="B185" s="11"/>
      <c r="C185" s="11"/>
      <c r="D185" s="11"/>
      <c r="E185" s="11"/>
      <c r="F185" s="11"/>
      <c r="G185" s="11"/>
      <c r="H185" s="33"/>
      <c r="I185" s="33"/>
      <c r="J185" s="33"/>
      <c r="K185" s="33"/>
    </row>
    <row r="186" spans="1:11" ht="15.75" customHeight="1">
      <c r="A186" s="11"/>
      <c r="B186" s="11"/>
      <c r="C186" s="11"/>
      <c r="D186" s="11"/>
      <c r="E186" s="11"/>
      <c r="F186" s="11"/>
      <c r="G186" s="11"/>
      <c r="H186" s="33"/>
      <c r="I186" s="33"/>
      <c r="J186" s="33"/>
      <c r="K186" s="33"/>
    </row>
    <row r="187" spans="1:11" ht="15.75" customHeight="1">
      <c r="A187" s="11"/>
      <c r="B187" s="11"/>
      <c r="C187" s="11"/>
      <c r="D187" s="11"/>
      <c r="E187" s="11"/>
      <c r="F187" s="11"/>
      <c r="G187" s="11"/>
      <c r="H187" s="33"/>
      <c r="I187" s="33"/>
      <c r="J187" s="33"/>
      <c r="K187" s="33"/>
    </row>
    <row r="188" spans="1:11" ht="15.75" customHeight="1">
      <c r="A188" s="11"/>
      <c r="B188" s="11"/>
      <c r="C188" s="11"/>
      <c r="D188" s="11"/>
      <c r="E188" s="11"/>
      <c r="F188" s="11"/>
      <c r="G188" s="11"/>
      <c r="H188" s="33"/>
      <c r="I188" s="33"/>
      <c r="J188" s="33"/>
      <c r="K188" s="33"/>
    </row>
    <row r="189" spans="1:11" ht="15.75" customHeight="1">
      <c r="A189" s="11"/>
      <c r="B189" s="11"/>
      <c r="C189" s="11"/>
      <c r="D189" s="11"/>
      <c r="E189" s="11"/>
      <c r="F189" s="11"/>
      <c r="G189" s="11"/>
      <c r="H189" s="33"/>
      <c r="I189" s="33"/>
      <c r="J189" s="33"/>
      <c r="K189" s="33"/>
    </row>
    <row r="190" spans="1:11" ht="15.75" customHeight="1">
      <c r="A190" s="11"/>
      <c r="B190" s="11"/>
      <c r="C190" s="11"/>
      <c r="D190" s="11"/>
      <c r="E190" s="11"/>
      <c r="F190" s="11"/>
      <c r="G190" s="11"/>
      <c r="H190" s="33"/>
      <c r="I190" s="33"/>
      <c r="J190" s="33"/>
      <c r="K190" s="33"/>
    </row>
    <row r="191" spans="1:11" ht="15.75" customHeight="1">
      <c r="A191" s="11"/>
      <c r="B191" s="11"/>
      <c r="C191" s="11"/>
      <c r="D191" s="11"/>
      <c r="E191" s="11"/>
      <c r="F191" s="11"/>
      <c r="G191" s="11"/>
      <c r="H191" s="33"/>
      <c r="I191" s="33"/>
      <c r="J191" s="33"/>
      <c r="K191" s="33"/>
    </row>
    <row r="192" spans="1:11" ht="15.75" customHeight="1">
      <c r="A192" s="11"/>
      <c r="B192" s="11"/>
      <c r="C192" s="11"/>
      <c r="D192" s="11"/>
      <c r="E192" s="11"/>
      <c r="F192" s="11"/>
      <c r="G192" s="11"/>
      <c r="H192" s="33"/>
      <c r="I192" s="33"/>
      <c r="J192" s="33"/>
      <c r="K192" s="33"/>
    </row>
    <row r="193" spans="1:11" ht="15.75" customHeight="1">
      <c r="A193" s="11"/>
      <c r="B193" s="11"/>
      <c r="C193" s="11"/>
      <c r="D193" s="11"/>
      <c r="E193" s="11"/>
      <c r="F193" s="11"/>
      <c r="G193" s="11"/>
      <c r="H193" s="33"/>
      <c r="I193" s="33"/>
      <c r="J193" s="33"/>
      <c r="K193" s="33"/>
    </row>
    <row r="194" spans="1:11" ht="15.75" customHeight="1">
      <c r="A194" s="11"/>
      <c r="B194" s="11"/>
      <c r="C194" s="11"/>
      <c r="D194" s="11"/>
      <c r="E194" s="11"/>
      <c r="F194" s="11"/>
      <c r="G194" s="11"/>
      <c r="H194" s="33"/>
      <c r="I194" s="33"/>
      <c r="J194" s="33"/>
      <c r="K194" s="33"/>
    </row>
    <row r="195" spans="1:11" ht="15.75" customHeight="1">
      <c r="A195" s="11"/>
      <c r="B195" s="11"/>
      <c r="C195" s="11"/>
      <c r="D195" s="11"/>
      <c r="E195" s="11"/>
      <c r="F195" s="11"/>
      <c r="G195" s="11"/>
      <c r="H195" s="33"/>
      <c r="I195" s="33"/>
      <c r="J195" s="33"/>
      <c r="K195" s="33"/>
    </row>
    <row r="196" spans="1:11" ht="15.75" customHeight="1">
      <c r="A196" s="11"/>
      <c r="B196" s="11"/>
      <c r="C196" s="11"/>
      <c r="D196" s="11"/>
      <c r="E196" s="11"/>
      <c r="F196" s="11"/>
      <c r="G196" s="11"/>
      <c r="H196" s="33"/>
      <c r="I196" s="33"/>
      <c r="J196" s="33"/>
      <c r="K196" s="33"/>
    </row>
    <row r="197" spans="1:11" ht="15.75" customHeight="1">
      <c r="A197" s="11"/>
      <c r="B197" s="11"/>
      <c r="C197" s="11"/>
      <c r="D197" s="11"/>
      <c r="E197" s="11"/>
      <c r="F197" s="11"/>
      <c r="G197" s="11"/>
      <c r="H197" s="33"/>
      <c r="I197" s="33"/>
      <c r="J197" s="33"/>
      <c r="K197" s="33"/>
    </row>
    <row r="198" spans="1:11" ht="15.75" customHeight="1">
      <c r="A198" s="11"/>
      <c r="B198" s="11"/>
      <c r="C198" s="11"/>
      <c r="D198" s="11"/>
      <c r="E198" s="11"/>
      <c r="F198" s="11"/>
      <c r="G198" s="11"/>
      <c r="H198" s="33"/>
      <c r="I198" s="33"/>
      <c r="J198" s="33"/>
      <c r="K198" s="33"/>
    </row>
    <row r="199" spans="1:11" ht="15.75" customHeight="1">
      <c r="A199" s="11"/>
      <c r="B199" s="11"/>
      <c r="C199" s="11"/>
      <c r="D199" s="11"/>
      <c r="E199" s="11"/>
      <c r="F199" s="11"/>
      <c r="G199" s="11"/>
      <c r="H199" s="33"/>
      <c r="I199" s="33"/>
      <c r="J199" s="33"/>
      <c r="K199" s="33"/>
    </row>
    <row r="200" spans="1:11" ht="15.75" customHeight="1">
      <c r="A200" s="11"/>
      <c r="B200" s="11"/>
      <c r="C200" s="11"/>
      <c r="D200" s="11"/>
      <c r="E200" s="11"/>
      <c r="F200" s="11"/>
      <c r="G200" s="11"/>
      <c r="H200" s="33"/>
      <c r="I200" s="33"/>
      <c r="J200" s="33"/>
      <c r="K200" s="33"/>
    </row>
  </sheetData>
  <sheetProtection/>
  <mergeCells count="221">
    <mergeCell ref="M104:O106"/>
    <mergeCell ref="P104:P106"/>
    <mergeCell ref="M101:O101"/>
    <mergeCell ref="M102:O102"/>
    <mergeCell ref="M103:O103"/>
    <mergeCell ref="A48:B48"/>
    <mergeCell ref="C48:I48"/>
    <mergeCell ref="A88:B88"/>
    <mergeCell ref="C88:I88"/>
    <mergeCell ref="J88:K88"/>
    <mergeCell ref="A8:K10"/>
    <mergeCell ref="A11:B11"/>
    <mergeCell ref="C11:I11"/>
    <mergeCell ref="J11:K11"/>
    <mergeCell ref="A12:B12"/>
    <mergeCell ref="C12:I12"/>
    <mergeCell ref="J12:K12"/>
    <mergeCell ref="A13:B13"/>
    <mergeCell ref="C13:I13"/>
    <mergeCell ref="J13:K13"/>
    <mergeCell ref="A14:B14"/>
    <mergeCell ref="C14:I14"/>
    <mergeCell ref="J14:K14"/>
    <mergeCell ref="A15:B15"/>
    <mergeCell ref="C15:I15"/>
    <mergeCell ref="J15:K15"/>
    <mergeCell ref="A16:B16"/>
    <mergeCell ref="C16:I16"/>
    <mergeCell ref="J16:K16"/>
    <mergeCell ref="A17:B17"/>
    <mergeCell ref="C17:I17"/>
    <mergeCell ref="J17:K17"/>
    <mergeCell ref="A18:B18"/>
    <mergeCell ref="C18:I18"/>
    <mergeCell ref="J18:K18"/>
    <mergeCell ref="A19:B19"/>
    <mergeCell ref="C19:I19"/>
    <mergeCell ref="J19:K19"/>
    <mergeCell ref="A24:K26"/>
    <mergeCell ref="A27:B27"/>
    <mergeCell ref="C27:I27"/>
    <mergeCell ref="J27:K27"/>
    <mergeCell ref="H22:K22"/>
    <mergeCell ref="A28:B28"/>
    <mergeCell ref="C28:I28"/>
    <mergeCell ref="J28:K28"/>
    <mergeCell ref="A29:B29"/>
    <mergeCell ref="C29:I29"/>
    <mergeCell ref="J29:K29"/>
    <mergeCell ref="A30:B30"/>
    <mergeCell ref="C30:I30"/>
    <mergeCell ref="J30:K30"/>
    <mergeCell ref="A31:B31"/>
    <mergeCell ref="C31:I31"/>
    <mergeCell ref="J31:K31"/>
    <mergeCell ref="A35:K36"/>
    <mergeCell ref="A37:B37"/>
    <mergeCell ref="C37:I37"/>
    <mergeCell ref="J34:K34"/>
    <mergeCell ref="A38:B38"/>
    <mergeCell ref="C38:I38"/>
    <mergeCell ref="A39:B39"/>
    <mergeCell ref="C39:I39"/>
    <mergeCell ref="A40:B40"/>
    <mergeCell ref="C40:I40"/>
    <mergeCell ref="A41:B41"/>
    <mergeCell ref="C41:I41"/>
    <mergeCell ref="A42:B42"/>
    <mergeCell ref="C42:I42"/>
    <mergeCell ref="A43:B43"/>
    <mergeCell ref="C43:I43"/>
    <mergeCell ref="A44:B44"/>
    <mergeCell ref="C44:I44"/>
    <mergeCell ref="A45:B45"/>
    <mergeCell ref="C45:I45"/>
    <mergeCell ref="A56:B56"/>
    <mergeCell ref="C56:I56"/>
    <mergeCell ref="J56:K56"/>
    <mergeCell ref="A46:B46"/>
    <mergeCell ref="C46:I46"/>
    <mergeCell ref="A47:B47"/>
    <mergeCell ref="C47:I47"/>
    <mergeCell ref="J52:K52"/>
    <mergeCell ref="A57:B57"/>
    <mergeCell ref="C57:I57"/>
    <mergeCell ref="J57:K57"/>
    <mergeCell ref="A58:B58"/>
    <mergeCell ref="C58:I58"/>
    <mergeCell ref="J58:K58"/>
    <mergeCell ref="A78:B78"/>
    <mergeCell ref="C78:I78"/>
    <mergeCell ref="J78:K78"/>
    <mergeCell ref="A67:B67"/>
    <mergeCell ref="C67:I67"/>
    <mergeCell ref="J67:K67"/>
    <mergeCell ref="A68:B68"/>
    <mergeCell ref="C68:I68"/>
    <mergeCell ref="J68:K68"/>
    <mergeCell ref="A69:B69"/>
    <mergeCell ref="J79:K79"/>
    <mergeCell ref="A73:G74"/>
    <mergeCell ref="J83:K83"/>
    <mergeCell ref="C80:I80"/>
    <mergeCell ref="J80:K80"/>
    <mergeCell ref="C81:I81"/>
    <mergeCell ref="J81:K81"/>
    <mergeCell ref="H73:K73"/>
    <mergeCell ref="A79:B79"/>
    <mergeCell ref="A80:B80"/>
    <mergeCell ref="J84:K84"/>
    <mergeCell ref="A85:B85"/>
    <mergeCell ref="C85:I85"/>
    <mergeCell ref="J85:K85"/>
    <mergeCell ref="C82:I82"/>
    <mergeCell ref="J82:K82"/>
    <mergeCell ref="C83:I83"/>
    <mergeCell ref="A82:B82"/>
    <mergeCell ref="A83:B83"/>
    <mergeCell ref="A84:B84"/>
    <mergeCell ref="J94:K94"/>
    <mergeCell ref="A86:B86"/>
    <mergeCell ref="C86:I86"/>
    <mergeCell ref="J86:K86"/>
    <mergeCell ref="A87:B87"/>
    <mergeCell ref="C87:I87"/>
    <mergeCell ref="J87:K87"/>
    <mergeCell ref="J96:K96"/>
    <mergeCell ref="J97:K97"/>
    <mergeCell ref="J98:K98"/>
    <mergeCell ref="A99:B99"/>
    <mergeCell ref="J99:K99"/>
    <mergeCell ref="A100:B100"/>
    <mergeCell ref="J100:K100"/>
    <mergeCell ref="A101:B101"/>
    <mergeCell ref="J101:K101"/>
    <mergeCell ref="A102:B102"/>
    <mergeCell ref="J102:K102"/>
    <mergeCell ref="A103:B103"/>
    <mergeCell ref="J103:K103"/>
    <mergeCell ref="A104:B104"/>
    <mergeCell ref="J104:K104"/>
    <mergeCell ref="A105:B105"/>
    <mergeCell ref="J105:K105"/>
    <mergeCell ref="A106:B106"/>
    <mergeCell ref="J106:K106"/>
    <mergeCell ref="J107:K107"/>
    <mergeCell ref="A114:K115"/>
    <mergeCell ref="A116:B116"/>
    <mergeCell ref="J116:K116"/>
    <mergeCell ref="J113:K113"/>
    <mergeCell ref="H112:K112"/>
    <mergeCell ref="H113:I113"/>
    <mergeCell ref="J120:K120"/>
    <mergeCell ref="A117:B117"/>
    <mergeCell ref="J117:K117"/>
    <mergeCell ref="A118:B118"/>
    <mergeCell ref="J118:K118"/>
    <mergeCell ref="J122:K122"/>
    <mergeCell ref="A123:B123"/>
    <mergeCell ref="J123:K123"/>
    <mergeCell ref="A119:B119"/>
    <mergeCell ref="J119:K119"/>
    <mergeCell ref="A120:B120"/>
    <mergeCell ref="A153:C153"/>
    <mergeCell ref="A132:K135"/>
    <mergeCell ref="A150:K150"/>
    <mergeCell ref="J129:K129"/>
    <mergeCell ref="A142:K142"/>
    <mergeCell ref="A151:K151"/>
    <mergeCell ref="J7:K7"/>
    <mergeCell ref="J23:K23"/>
    <mergeCell ref="A152:K152"/>
    <mergeCell ref="A145:C145"/>
    <mergeCell ref="A143:K143"/>
    <mergeCell ref="A144:K144"/>
    <mergeCell ref="A121:B121"/>
    <mergeCell ref="J121:K121"/>
    <mergeCell ref="A122:B122"/>
    <mergeCell ref="C69:I69"/>
    <mergeCell ref="J69:K69"/>
    <mergeCell ref="A59:B59"/>
    <mergeCell ref="C59:I59"/>
    <mergeCell ref="J59:K59"/>
    <mergeCell ref="A64:K65"/>
    <mergeCell ref="A66:B66"/>
    <mergeCell ref="C66:I66"/>
    <mergeCell ref="J66:K66"/>
    <mergeCell ref="J63:K63"/>
    <mergeCell ref="D2:P3"/>
    <mergeCell ref="H7:I7"/>
    <mergeCell ref="H6:K6"/>
    <mergeCell ref="J74:K74"/>
    <mergeCell ref="J91:K91"/>
    <mergeCell ref="A75:K77"/>
    <mergeCell ref="H33:K33"/>
    <mergeCell ref="H51:K51"/>
    <mergeCell ref="H62:K62"/>
    <mergeCell ref="A53:K54"/>
    <mergeCell ref="A90:G91"/>
    <mergeCell ref="A112:G113"/>
    <mergeCell ref="H23:I23"/>
    <mergeCell ref="H34:I34"/>
    <mergeCell ref="H52:I52"/>
    <mergeCell ref="H63:I63"/>
    <mergeCell ref="H74:I74"/>
    <mergeCell ref="A55:B55"/>
    <mergeCell ref="J55:K55"/>
    <mergeCell ref="M107:O107"/>
    <mergeCell ref="H90:K90"/>
    <mergeCell ref="J95:K95"/>
    <mergeCell ref="A92:K93"/>
    <mergeCell ref="A6:G7"/>
    <mergeCell ref="A22:G23"/>
    <mergeCell ref="A33:G34"/>
    <mergeCell ref="A51:G52"/>
    <mergeCell ref="A62:G63"/>
    <mergeCell ref="H91:I91"/>
    <mergeCell ref="C55:I55"/>
    <mergeCell ref="C84:I84"/>
    <mergeCell ref="C79:I79"/>
    <mergeCell ref="A81:B81"/>
  </mergeCells>
  <printOptions/>
  <pageMargins left="0" right="0" top="0.196850393700787" bottom="0" header="0.511811023622047" footer="0.511811023622047"/>
  <pageSetup fitToHeight="6" horizontalDpi="600" verticalDpi="600" orientation="portrait" paperSize="9" scale="70" r:id="rId2"/>
  <rowBreaks count="1" manualBreakCount="1">
    <brk id="72" max="15" man="1"/>
  </rowBreaks>
  <drawing r:id="rId1"/>
</worksheet>
</file>

<file path=xl/worksheets/sheet2.xml><?xml version="1.0" encoding="utf-8"?>
<worksheet xmlns="http://schemas.openxmlformats.org/spreadsheetml/2006/main" xmlns:r="http://schemas.openxmlformats.org/officeDocument/2006/relationships">
  <sheetPr>
    <tabColor rgb="FF002060"/>
  </sheetPr>
  <dimension ref="A2:Q268"/>
  <sheetViews>
    <sheetView view="pageBreakPreview" zoomScale="85" zoomScaleNormal="85" zoomScaleSheetLayoutView="85" zoomScalePageLayoutView="0" workbookViewId="0" topLeftCell="A196">
      <selection activeCell="L177" sqref="A177:IV186"/>
    </sheetView>
  </sheetViews>
  <sheetFormatPr defaultColWidth="8.796875" defaultRowHeight="15.75" customHeight="1"/>
  <cols>
    <col min="1" max="1" width="5.8984375" style="2" customWidth="1"/>
    <col min="2" max="2" width="4.69921875" style="2" customWidth="1"/>
    <col min="3" max="3" width="9" style="2" customWidth="1"/>
    <col min="4" max="4" width="8.5" style="2" customWidth="1"/>
    <col min="5" max="7" width="8.19921875" style="2" customWidth="1"/>
    <col min="8" max="9" width="8.19921875" style="30" customWidth="1"/>
    <col min="10" max="10" width="10.8984375" style="30" customWidth="1"/>
    <col min="11" max="11" width="7.8984375" style="30" customWidth="1"/>
    <col min="12" max="12" width="1.8984375" style="1" customWidth="1"/>
    <col min="13" max="13" width="10.59765625" style="1" customWidth="1"/>
    <col min="14" max="14" width="9" style="1" customWidth="1"/>
    <col min="15" max="15" width="10.59765625" style="49" customWidth="1"/>
    <col min="16" max="16" width="9" style="1" customWidth="1"/>
    <col min="17" max="17" width="12.3984375" style="1" customWidth="1"/>
    <col min="18" max="16384" width="9" style="1" customWidth="1"/>
  </cols>
  <sheetData>
    <row r="2" spans="2:16" ht="15.75" customHeight="1">
      <c r="B2" s="4"/>
      <c r="C2" s="4"/>
      <c r="D2" s="112"/>
      <c r="E2" s="112"/>
      <c r="F2" s="112"/>
      <c r="G2" s="112"/>
      <c r="H2" s="112"/>
      <c r="I2" s="112"/>
      <c r="J2" s="112"/>
      <c r="K2" s="112"/>
      <c r="L2" s="112"/>
      <c r="M2" s="112"/>
      <c r="N2" s="112"/>
      <c r="O2" s="112"/>
      <c r="P2" s="112"/>
    </row>
    <row r="3" spans="2:16" ht="15.75" customHeight="1">
      <c r="B3" s="4"/>
      <c r="C3" s="4"/>
      <c r="D3" s="112"/>
      <c r="E3" s="112"/>
      <c r="F3" s="112"/>
      <c r="G3" s="112"/>
      <c r="H3" s="112"/>
      <c r="I3" s="112"/>
      <c r="J3" s="112"/>
      <c r="K3" s="112"/>
      <c r="L3" s="112"/>
      <c r="M3" s="112"/>
      <c r="N3" s="112"/>
      <c r="O3" s="112"/>
      <c r="P3" s="112"/>
    </row>
    <row r="4" spans="1:16" ht="15.75" customHeight="1">
      <c r="A4" s="3"/>
      <c r="B4" s="5"/>
      <c r="C4" s="5"/>
      <c r="D4" s="5"/>
      <c r="E4" s="5"/>
      <c r="F4" s="5"/>
      <c r="I4" s="113" t="s">
        <v>361</v>
      </c>
      <c r="J4" s="113"/>
      <c r="P4" s="45">
        <v>40988</v>
      </c>
    </row>
    <row r="5" spans="1:6" ht="15.75" customHeight="1">
      <c r="A5" s="3"/>
      <c r="B5" s="5"/>
      <c r="C5" s="5"/>
      <c r="D5" s="5"/>
      <c r="E5" s="5"/>
      <c r="F5" s="5"/>
    </row>
    <row r="6" spans="1:16" ht="15.75" customHeight="1" thickBot="1">
      <c r="A6" s="194" t="s">
        <v>356</v>
      </c>
      <c r="B6" s="195"/>
      <c r="C6" s="195"/>
      <c r="D6" s="195"/>
      <c r="E6" s="195"/>
      <c r="F6" s="195"/>
      <c r="G6" s="196"/>
      <c r="H6" s="101" t="s">
        <v>96</v>
      </c>
      <c r="I6" s="102"/>
      <c r="J6" s="102"/>
      <c r="K6" s="103"/>
      <c r="M6" s="29" t="s">
        <v>95</v>
      </c>
      <c r="N6" s="29" t="s">
        <v>93</v>
      </c>
      <c r="O6" s="50" t="s">
        <v>97</v>
      </c>
      <c r="P6" s="29" t="s">
        <v>87</v>
      </c>
    </row>
    <row r="7" spans="1:16" ht="15.75" customHeight="1" thickTop="1">
      <c r="A7" s="197"/>
      <c r="B7" s="198"/>
      <c r="C7" s="198"/>
      <c r="D7" s="198"/>
      <c r="E7" s="198"/>
      <c r="F7" s="198"/>
      <c r="G7" s="199"/>
      <c r="H7" s="200">
        <v>190</v>
      </c>
      <c r="I7" s="201"/>
      <c r="J7" s="202">
        <v>6000</v>
      </c>
      <c r="K7" s="203"/>
      <c r="M7" s="23" t="s">
        <v>90</v>
      </c>
      <c r="N7" s="24">
        <v>0</v>
      </c>
      <c r="O7" s="51">
        <f>J7</f>
        <v>6000</v>
      </c>
      <c r="P7" s="25" t="s">
        <v>88</v>
      </c>
    </row>
    <row r="8" spans="1:16" ht="15.75" customHeight="1">
      <c r="A8" s="188" t="s">
        <v>345</v>
      </c>
      <c r="B8" s="189"/>
      <c r="C8" s="189"/>
      <c r="D8" s="189"/>
      <c r="E8" s="189"/>
      <c r="F8" s="189"/>
      <c r="G8" s="189"/>
      <c r="H8" s="189"/>
      <c r="I8" s="189"/>
      <c r="J8" s="189"/>
      <c r="K8" s="190"/>
      <c r="M8" s="26" t="s">
        <v>91</v>
      </c>
      <c r="N8" s="27">
        <v>0.05</v>
      </c>
      <c r="O8" s="52">
        <f>ROUNDUP((J7-(J7*N8)),-2)</f>
        <v>5700</v>
      </c>
      <c r="P8" s="26" t="s">
        <v>89</v>
      </c>
    </row>
    <row r="9" spans="1:16" ht="15.75" customHeight="1">
      <c r="A9" s="188"/>
      <c r="B9" s="189"/>
      <c r="C9" s="189"/>
      <c r="D9" s="189"/>
      <c r="E9" s="189"/>
      <c r="F9" s="189"/>
      <c r="G9" s="189"/>
      <c r="H9" s="189"/>
      <c r="I9" s="189"/>
      <c r="J9" s="189"/>
      <c r="K9" s="190"/>
      <c r="M9" s="26" t="s">
        <v>92</v>
      </c>
      <c r="N9" s="27">
        <v>0.1</v>
      </c>
      <c r="O9" s="52">
        <f>ROUNDUP((O7-(O7*N9)),-2)</f>
        <v>5400</v>
      </c>
      <c r="P9" s="26" t="s">
        <v>89</v>
      </c>
    </row>
    <row r="10" spans="1:16" ht="15.75" customHeight="1">
      <c r="A10" s="191"/>
      <c r="B10" s="192"/>
      <c r="C10" s="192"/>
      <c r="D10" s="192"/>
      <c r="E10" s="192"/>
      <c r="F10" s="192"/>
      <c r="G10" s="192"/>
      <c r="H10" s="192"/>
      <c r="I10" s="192"/>
      <c r="J10" s="192"/>
      <c r="K10" s="193"/>
      <c r="M10" s="28" t="s">
        <v>101</v>
      </c>
      <c r="N10" s="28"/>
      <c r="O10" s="52">
        <v>3200</v>
      </c>
      <c r="P10" s="26" t="s">
        <v>94</v>
      </c>
    </row>
    <row r="11" spans="1:16" ht="15.75" customHeight="1" thickBot="1">
      <c r="A11" s="144" t="str">
        <f>'[1]PEN_detail'!B12</f>
        <v>08:45</v>
      </c>
      <c r="B11" s="145"/>
      <c r="C11" s="146" t="str">
        <f>'[1]PEN_detail'!D12</f>
        <v>ホテル出発</v>
      </c>
      <c r="D11" s="147"/>
      <c r="E11" s="147"/>
      <c r="F11" s="147"/>
      <c r="G11" s="147"/>
      <c r="H11" s="147"/>
      <c r="I11" s="148"/>
      <c r="J11" s="94"/>
      <c r="K11" s="96"/>
      <c r="M11" s="29" t="s">
        <v>95</v>
      </c>
      <c r="N11" s="29" t="s">
        <v>93</v>
      </c>
      <c r="O11" s="50" t="s">
        <v>98</v>
      </c>
      <c r="P11" s="29" t="s">
        <v>87</v>
      </c>
    </row>
    <row r="12" spans="1:16" ht="15.75" customHeight="1" thickTop="1">
      <c r="A12" s="144" t="str">
        <f>'[1]PEN_detail'!B13</f>
        <v>09:00</v>
      </c>
      <c r="B12" s="145"/>
      <c r="C12" s="146" t="s">
        <v>336</v>
      </c>
      <c r="D12" s="147"/>
      <c r="E12" s="147"/>
      <c r="F12" s="147"/>
      <c r="G12" s="147"/>
      <c r="H12" s="147"/>
      <c r="I12" s="148"/>
      <c r="J12" s="94"/>
      <c r="K12" s="96"/>
      <c r="M12" s="23" t="s">
        <v>90</v>
      </c>
      <c r="N12" s="24">
        <v>0</v>
      </c>
      <c r="O12" s="53">
        <f>H7</f>
        <v>190</v>
      </c>
      <c r="P12" s="25" t="s">
        <v>88</v>
      </c>
    </row>
    <row r="13" spans="1:16" ht="15.75" customHeight="1">
      <c r="A13" s="144" t="str">
        <f>'[1]PEN_detail'!B14</f>
        <v>09:20</v>
      </c>
      <c r="B13" s="145"/>
      <c r="C13" s="146" t="s">
        <v>338</v>
      </c>
      <c r="D13" s="147"/>
      <c r="E13" s="147"/>
      <c r="F13" s="147"/>
      <c r="G13" s="147"/>
      <c r="H13" s="147"/>
      <c r="I13" s="148"/>
      <c r="J13" s="94"/>
      <c r="K13" s="96"/>
      <c r="M13" s="26" t="s">
        <v>91</v>
      </c>
      <c r="N13" s="27">
        <v>0.05</v>
      </c>
      <c r="O13" s="54">
        <f>ROUND((H7-(H7*N13)),-1)</f>
        <v>180</v>
      </c>
      <c r="P13" s="26" t="s">
        <v>89</v>
      </c>
    </row>
    <row r="14" spans="1:16" ht="15.75" customHeight="1">
      <c r="A14" s="144" t="str">
        <f>'[1]PEN_detail'!B15</f>
        <v>09:40</v>
      </c>
      <c r="B14" s="145"/>
      <c r="C14" s="146" t="s">
        <v>353</v>
      </c>
      <c r="D14" s="147"/>
      <c r="E14" s="147"/>
      <c r="F14" s="147"/>
      <c r="G14" s="147"/>
      <c r="H14" s="147"/>
      <c r="I14" s="148"/>
      <c r="J14" s="94"/>
      <c r="K14" s="96"/>
      <c r="M14" s="26" t="s">
        <v>92</v>
      </c>
      <c r="N14" s="27">
        <v>0.1</v>
      </c>
      <c r="O14" s="54">
        <f>ROUND((H7-(H7*N14)),-1)</f>
        <v>170</v>
      </c>
      <c r="P14" s="26" t="s">
        <v>89</v>
      </c>
    </row>
    <row r="15" spans="1:16" ht="15.75" customHeight="1">
      <c r="A15" s="144">
        <f>'[1]PEN_detail'!B16</f>
        <v>0.4166666666666667</v>
      </c>
      <c r="B15" s="145"/>
      <c r="C15" s="146" t="s">
        <v>337</v>
      </c>
      <c r="D15" s="147"/>
      <c r="E15" s="147"/>
      <c r="F15" s="147"/>
      <c r="G15" s="147"/>
      <c r="H15" s="147"/>
      <c r="I15" s="148"/>
      <c r="J15" s="94"/>
      <c r="K15" s="96"/>
      <c r="M15" s="28" t="s">
        <v>101</v>
      </c>
      <c r="N15" s="28"/>
      <c r="O15" s="54">
        <v>90</v>
      </c>
      <c r="P15" s="26" t="s">
        <v>94</v>
      </c>
    </row>
    <row r="16" spans="1:16" ht="15.75" customHeight="1">
      <c r="A16" s="144">
        <v>0.4270833333333333</v>
      </c>
      <c r="B16" s="145"/>
      <c r="C16" s="146" t="s">
        <v>339</v>
      </c>
      <c r="D16" s="147"/>
      <c r="E16" s="147"/>
      <c r="F16" s="147"/>
      <c r="G16" s="147"/>
      <c r="H16" s="147"/>
      <c r="I16" s="148"/>
      <c r="J16" s="94"/>
      <c r="K16" s="96"/>
      <c r="N16" s="266"/>
      <c r="O16" s="227"/>
      <c r="P16" s="266"/>
    </row>
    <row r="17" spans="1:16" ht="15.75" customHeight="1">
      <c r="A17" s="144">
        <v>0.4375</v>
      </c>
      <c r="B17" s="145"/>
      <c r="C17" s="146" t="s">
        <v>340</v>
      </c>
      <c r="D17" s="147"/>
      <c r="E17" s="147"/>
      <c r="F17" s="147"/>
      <c r="G17" s="147"/>
      <c r="H17" s="147"/>
      <c r="I17" s="148"/>
      <c r="J17" s="94" t="s">
        <v>343</v>
      </c>
      <c r="K17" s="96"/>
      <c r="N17" s="42"/>
      <c r="O17" s="55"/>
      <c r="P17" s="42"/>
    </row>
    <row r="18" spans="1:11" ht="15.75" customHeight="1">
      <c r="A18" s="144">
        <v>0.46875</v>
      </c>
      <c r="B18" s="145"/>
      <c r="C18" s="146" t="s">
        <v>341</v>
      </c>
      <c r="D18" s="147"/>
      <c r="E18" s="147"/>
      <c r="F18" s="147"/>
      <c r="G18" s="147"/>
      <c r="H18" s="147"/>
      <c r="I18" s="148"/>
      <c r="J18" s="94" t="str">
        <f>'[1]PEN_detail'!K19</f>
        <v>外観</v>
      </c>
      <c r="K18" s="96"/>
    </row>
    <row r="19" spans="1:11" ht="15.75" customHeight="1">
      <c r="A19" s="144">
        <v>0.4791666666666667</v>
      </c>
      <c r="B19" s="145"/>
      <c r="C19" s="146" t="s">
        <v>342</v>
      </c>
      <c r="D19" s="147"/>
      <c r="E19" s="147"/>
      <c r="F19" s="147"/>
      <c r="G19" s="147"/>
      <c r="H19" s="147"/>
      <c r="I19" s="148"/>
      <c r="J19" s="94"/>
      <c r="K19" s="96"/>
    </row>
    <row r="20" spans="1:11" ht="15.75" customHeight="1">
      <c r="A20" s="139">
        <v>0.5</v>
      </c>
      <c r="B20" s="140"/>
      <c r="C20" s="141" t="s">
        <v>13</v>
      </c>
      <c r="D20" s="142"/>
      <c r="E20" s="142"/>
      <c r="F20" s="142"/>
      <c r="G20" s="142"/>
      <c r="H20" s="142"/>
      <c r="I20" s="143"/>
      <c r="J20" s="141" t="s">
        <v>144</v>
      </c>
      <c r="K20" s="143"/>
    </row>
    <row r="21" spans="1:11" ht="15.75" customHeight="1">
      <c r="A21" s="139">
        <v>0.5520833333333334</v>
      </c>
      <c r="B21" s="140"/>
      <c r="C21" s="141" t="s">
        <v>210</v>
      </c>
      <c r="D21" s="142"/>
      <c r="E21" s="142"/>
      <c r="F21" s="142"/>
      <c r="G21" s="142"/>
      <c r="H21" s="142"/>
      <c r="I21" s="143"/>
      <c r="J21" s="141"/>
      <c r="K21" s="143"/>
    </row>
    <row r="22" spans="1:11" ht="15.75" customHeight="1">
      <c r="A22" s="139">
        <v>0.5833333333333334</v>
      </c>
      <c r="B22" s="140"/>
      <c r="C22" s="141" t="s">
        <v>17</v>
      </c>
      <c r="D22" s="142"/>
      <c r="E22" s="142"/>
      <c r="F22" s="142"/>
      <c r="G22" s="142"/>
      <c r="H22" s="142"/>
      <c r="I22" s="143"/>
      <c r="J22" s="141"/>
      <c r="K22" s="143"/>
    </row>
    <row r="23" spans="1:11" ht="15.75" customHeight="1">
      <c r="A23" s="8"/>
      <c r="B23" s="8"/>
      <c r="C23" s="9"/>
      <c r="D23" s="9"/>
      <c r="E23" s="9"/>
      <c r="F23" s="9"/>
      <c r="G23" s="9"/>
      <c r="H23" s="31"/>
      <c r="I23" s="31"/>
      <c r="J23" s="31"/>
      <c r="K23" s="31"/>
    </row>
    <row r="24" spans="1:11" ht="15.75" customHeight="1">
      <c r="A24" s="10"/>
      <c r="B24" s="10"/>
      <c r="C24" s="9"/>
      <c r="D24" s="9"/>
      <c r="E24" s="9"/>
      <c r="F24" s="9"/>
      <c r="G24" s="9"/>
      <c r="H24" s="31"/>
      <c r="I24" s="31"/>
      <c r="J24" s="31"/>
      <c r="K24" s="31"/>
    </row>
    <row r="25" spans="1:16" ht="18.75" customHeight="1" thickBot="1">
      <c r="A25" s="194" t="s">
        <v>357</v>
      </c>
      <c r="B25" s="195"/>
      <c r="C25" s="195"/>
      <c r="D25" s="195"/>
      <c r="E25" s="195"/>
      <c r="F25" s="195"/>
      <c r="G25" s="196"/>
      <c r="H25" s="101" t="s">
        <v>96</v>
      </c>
      <c r="I25" s="102"/>
      <c r="J25" s="102"/>
      <c r="K25" s="103"/>
      <c r="M25" s="29" t="s">
        <v>95</v>
      </c>
      <c r="N25" s="29" t="s">
        <v>93</v>
      </c>
      <c r="O25" s="50" t="s">
        <v>97</v>
      </c>
      <c r="P25" s="29" t="s">
        <v>87</v>
      </c>
    </row>
    <row r="26" spans="1:16" ht="15.75" customHeight="1" thickTop="1">
      <c r="A26" s="197"/>
      <c r="B26" s="198"/>
      <c r="C26" s="198"/>
      <c r="D26" s="198"/>
      <c r="E26" s="198"/>
      <c r="F26" s="198"/>
      <c r="G26" s="199"/>
      <c r="H26" s="200">
        <v>250</v>
      </c>
      <c r="I26" s="201"/>
      <c r="J26" s="202">
        <v>8000</v>
      </c>
      <c r="K26" s="203"/>
      <c r="M26" s="23" t="s">
        <v>90</v>
      </c>
      <c r="N26" s="24">
        <v>0</v>
      </c>
      <c r="O26" s="51">
        <f>J26</f>
        <v>8000</v>
      </c>
      <c r="P26" s="25" t="s">
        <v>88</v>
      </c>
    </row>
    <row r="27" spans="1:16" ht="15.75" customHeight="1">
      <c r="A27" s="188" t="s">
        <v>360</v>
      </c>
      <c r="B27" s="189"/>
      <c r="C27" s="189"/>
      <c r="D27" s="189"/>
      <c r="E27" s="189"/>
      <c r="F27" s="189"/>
      <c r="G27" s="189"/>
      <c r="H27" s="189"/>
      <c r="I27" s="189"/>
      <c r="J27" s="189"/>
      <c r="K27" s="190"/>
      <c r="M27" s="26" t="s">
        <v>91</v>
      </c>
      <c r="N27" s="27">
        <v>0.05</v>
      </c>
      <c r="O27" s="52">
        <f>ROUNDUP((J26-(J26*N27)),-2)</f>
        <v>7600</v>
      </c>
      <c r="P27" s="26" t="s">
        <v>89</v>
      </c>
    </row>
    <row r="28" spans="1:16" ht="15.75" customHeight="1">
      <c r="A28" s="188"/>
      <c r="B28" s="189"/>
      <c r="C28" s="189"/>
      <c r="D28" s="189"/>
      <c r="E28" s="189"/>
      <c r="F28" s="189"/>
      <c r="G28" s="189"/>
      <c r="H28" s="189"/>
      <c r="I28" s="189"/>
      <c r="J28" s="189"/>
      <c r="K28" s="190"/>
      <c r="M28" s="26" t="s">
        <v>92</v>
      </c>
      <c r="N28" s="27">
        <v>0.1</v>
      </c>
      <c r="O28" s="52">
        <f>ROUNDUP((O26-(O26*N28)),-2)</f>
        <v>7200</v>
      </c>
      <c r="P28" s="26" t="s">
        <v>89</v>
      </c>
    </row>
    <row r="29" spans="1:16" ht="15.75" customHeight="1">
      <c r="A29" s="191"/>
      <c r="B29" s="192"/>
      <c r="C29" s="192"/>
      <c r="D29" s="192"/>
      <c r="E29" s="192"/>
      <c r="F29" s="192"/>
      <c r="G29" s="192"/>
      <c r="H29" s="192"/>
      <c r="I29" s="192"/>
      <c r="J29" s="192"/>
      <c r="K29" s="193"/>
      <c r="M29" s="28" t="s">
        <v>101</v>
      </c>
      <c r="N29" s="28"/>
      <c r="O29" s="52">
        <v>3200</v>
      </c>
      <c r="P29" s="26" t="s">
        <v>94</v>
      </c>
    </row>
    <row r="30" spans="1:16" ht="15.75" customHeight="1" thickBot="1">
      <c r="A30" s="144" t="s">
        <v>172</v>
      </c>
      <c r="B30" s="145"/>
      <c r="C30" s="146" t="s">
        <v>344</v>
      </c>
      <c r="D30" s="147"/>
      <c r="E30" s="147"/>
      <c r="F30" s="147"/>
      <c r="G30" s="147"/>
      <c r="H30" s="147"/>
      <c r="I30" s="148"/>
      <c r="J30" s="94"/>
      <c r="K30" s="96"/>
      <c r="M30" s="29" t="s">
        <v>95</v>
      </c>
      <c r="N30" s="29" t="s">
        <v>93</v>
      </c>
      <c r="O30" s="50" t="s">
        <v>98</v>
      </c>
      <c r="P30" s="29" t="s">
        <v>87</v>
      </c>
    </row>
    <row r="31" spans="1:16" ht="15.75" customHeight="1" thickTop="1">
      <c r="A31" s="144" t="s">
        <v>160</v>
      </c>
      <c r="B31" s="145"/>
      <c r="C31" s="146" t="s">
        <v>336</v>
      </c>
      <c r="D31" s="147"/>
      <c r="E31" s="147"/>
      <c r="F31" s="147"/>
      <c r="G31" s="147"/>
      <c r="H31" s="147"/>
      <c r="I31" s="148"/>
      <c r="J31" s="94"/>
      <c r="K31" s="96"/>
      <c r="M31" s="23" t="s">
        <v>90</v>
      </c>
      <c r="N31" s="24">
        <v>0</v>
      </c>
      <c r="O31" s="53">
        <f>H26</f>
        <v>250</v>
      </c>
      <c r="P31" s="25" t="s">
        <v>88</v>
      </c>
    </row>
    <row r="32" spans="1:16" ht="15.75" customHeight="1">
      <c r="A32" s="144" t="s">
        <v>159</v>
      </c>
      <c r="B32" s="145"/>
      <c r="C32" s="146" t="s">
        <v>338</v>
      </c>
      <c r="D32" s="147"/>
      <c r="E32" s="147"/>
      <c r="F32" s="147"/>
      <c r="G32" s="147"/>
      <c r="H32" s="147"/>
      <c r="I32" s="148"/>
      <c r="J32" s="94"/>
      <c r="K32" s="96"/>
      <c r="M32" s="26" t="s">
        <v>91</v>
      </c>
      <c r="N32" s="27">
        <v>0.05</v>
      </c>
      <c r="O32" s="54">
        <f>ROUND((H26-(H26*N32)),-1)</f>
        <v>240</v>
      </c>
      <c r="P32" s="26" t="s">
        <v>89</v>
      </c>
    </row>
    <row r="33" spans="1:16" ht="15.75" customHeight="1">
      <c r="A33" s="144" t="s">
        <v>335</v>
      </c>
      <c r="B33" s="145"/>
      <c r="C33" s="146" t="s">
        <v>354</v>
      </c>
      <c r="D33" s="147"/>
      <c r="E33" s="147"/>
      <c r="F33" s="147"/>
      <c r="G33" s="147"/>
      <c r="H33" s="147"/>
      <c r="I33" s="148"/>
      <c r="J33" s="94"/>
      <c r="K33" s="96"/>
      <c r="M33" s="26" t="s">
        <v>92</v>
      </c>
      <c r="N33" s="27">
        <v>0.1</v>
      </c>
      <c r="O33" s="54">
        <f>ROUND((H26-(H26*N33)),-1)</f>
        <v>230</v>
      </c>
      <c r="P33" s="26" t="s">
        <v>89</v>
      </c>
    </row>
    <row r="34" spans="1:16" ht="15.75" customHeight="1">
      <c r="A34" s="144">
        <v>0.4166666666666667</v>
      </c>
      <c r="B34" s="145"/>
      <c r="C34" s="146" t="s">
        <v>337</v>
      </c>
      <c r="D34" s="147"/>
      <c r="E34" s="147"/>
      <c r="F34" s="147"/>
      <c r="G34" s="147"/>
      <c r="H34" s="147"/>
      <c r="I34" s="148"/>
      <c r="J34" s="94"/>
      <c r="K34" s="96"/>
      <c r="M34" s="28" t="s">
        <v>101</v>
      </c>
      <c r="N34" s="28"/>
      <c r="O34" s="54">
        <v>90</v>
      </c>
      <c r="P34" s="26" t="s">
        <v>94</v>
      </c>
    </row>
    <row r="35" spans="1:11" ht="15.75" customHeight="1">
      <c r="A35" s="144">
        <v>0.4270833333333333</v>
      </c>
      <c r="B35" s="145"/>
      <c r="C35" s="146" t="s">
        <v>339</v>
      </c>
      <c r="D35" s="147"/>
      <c r="E35" s="147"/>
      <c r="F35" s="147"/>
      <c r="G35" s="147"/>
      <c r="H35" s="147"/>
      <c r="I35" s="148"/>
      <c r="J35" s="94"/>
      <c r="K35" s="96"/>
    </row>
    <row r="36" spans="1:11" ht="15.75" customHeight="1">
      <c r="A36" s="144">
        <v>0.4375</v>
      </c>
      <c r="B36" s="145"/>
      <c r="C36" s="146" t="s">
        <v>340</v>
      </c>
      <c r="D36" s="147"/>
      <c r="E36" s="147"/>
      <c r="F36" s="147"/>
      <c r="G36" s="147"/>
      <c r="H36" s="147"/>
      <c r="I36" s="148"/>
      <c r="J36" s="94" t="s">
        <v>343</v>
      </c>
      <c r="K36" s="96"/>
    </row>
    <row r="37" spans="1:11" ht="15.75" customHeight="1">
      <c r="A37" s="144">
        <v>0.46875</v>
      </c>
      <c r="B37" s="145"/>
      <c r="C37" s="146" t="s">
        <v>341</v>
      </c>
      <c r="D37" s="147"/>
      <c r="E37" s="147"/>
      <c r="F37" s="147"/>
      <c r="G37" s="147"/>
      <c r="H37" s="147"/>
      <c r="I37" s="148"/>
      <c r="J37" s="94" t="s">
        <v>355</v>
      </c>
      <c r="K37" s="96"/>
    </row>
    <row r="38" spans="1:11" ht="15.75" customHeight="1">
      <c r="A38" s="144">
        <v>0.4791666666666667</v>
      </c>
      <c r="B38" s="145"/>
      <c r="C38" s="146" t="s">
        <v>342</v>
      </c>
      <c r="D38" s="147"/>
      <c r="E38" s="147"/>
      <c r="F38" s="147"/>
      <c r="G38" s="147"/>
      <c r="H38" s="147"/>
      <c r="I38" s="148"/>
      <c r="J38" s="94"/>
      <c r="K38" s="96"/>
    </row>
    <row r="39" spans="1:11" ht="15.75" customHeight="1">
      <c r="A39" s="139">
        <v>0.5</v>
      </c>
      <c r="B39" s="140"/>
      <c r="C39" s="141" t="s">
        <v>13</v>
      </c>
      <c r="D39" s="142"/>
      <c r="E39" s="142"/>
      <c r="F39" s="142"/>
      <c r="G39" s="142"/>
      <c r="H39" s="142"/>
      <c r="I39" s="143"/>
      <c r="J39" s="141" t="s">
        <v>144</v>
      </c>
      <c r="K39" s="143"/>
    </row>
    <row r="40" spans="1:11" ht="15.75" customHeight="1">
      <c r="A40" s="139">
        <v>0.5520833333333334</v>
      </c>
      <c r="B40" s="140"/>
      <c r="C40" s="141" t="s">
        <v>210</v>
      </c>
      <c r="D40" s="142"/>
      <c r="E40" s="142"/>
      <c r="F40" s="142"/>
      <c r="G40" s="142"/>
      <c r="H40" s="142"/>
      <c r="I40" s="143"/>
      <c r="J40" s="141"/>
      <c r="K40" s="143"/>
    </row>
    <row r="41" spans="1:11" ht="15.75" customHeight="1">
      <c r="A41" s="139">
        <v>0.5729166666666666</v>
      </c>
      <c r="B41" s="140"/>
      <c r="C41" s="141" t="s">
        <v>348</v>
      </c>
      <c r="D41" s="142"/>
      <c r="E41" s="142"/>
      <c r="F41" s="142"/>
      <c r="G41" s="142"/>
      <c r="H41" s="142"/>
      <c r="I41" s="143"/>
      <c r="J41" s="141" t="s">
        <v>343</v>
      </c>
      <c r="K41" s="143"/>
    </row>
    <row r="42" spans="1:11" ht="15.75" customHeight="1">
      <c r="A42" s="139">
        <v>0.59375</v>
      </c>
      <c r="B42" s="140"/>
      <c r="C42" s="141" t="s">
        <v>352</v>
      </c>
      <c r="D42" s="142"/>
      <c r="E42" s="142"/>
      <c r="F42" s="142"/>
      <c r="G42" s="142"/>
      <c r="H42" s="142"/>
      <c r="I42" s="143"/>
      <c r="J42" s="141"/>
      <c r="K42" s="143"/>
    </row>
    <row r="43" spans="1:11" ht="15.75" customHeight="1">
      <c r="A43" s="139">
        <v>0.625</v>
      </c>
      <c r="B43" s="140"/>
      <c r="C43" s="141" t="s">
        <v>349</v>
      </c>
      <c r="D43" s="142"/>
      <c r="E43" s="142"/>
      <c r="F43" s="142"/>
      <c r="G43" s="142"/>
      <c r="H43" s="142"/>
      <c r="I43" s="143"/>
      <c r="J43" s="141"/>
      <c r="K43" s="143"/>
    </row>
    <row r="44" spans="1:11" ht="15.75" customHeight="1">
      <c r="A44" s="139">
        <v>0.638888888888889</v>
      </c>
      <c r="B44" s="140"/>
      <c r="C44" s="141" t="s">
        <v>350</v>
      </c>
      <c r="D44" s="142"/>
      <c r="E44" s="142"/>
      <c r="F44" s="142"/>
      <c r="G44" s="142"/>
      <c r="H44" s="142"/>
      <c r="I44" s="143"/>
      <c r="J44" s="141"/>
      <c r="K44" s="143"/>
    </row>
    <row r="45" spans="1:11" ht="15.75" customHeight="1">
      <c r="A45" s="139">
        <v>0.6666666666666666</v>
      </c>
      <c r="B45" s="140"/>
      <c r="C45" s="141" t="s">
        <v>351</v>
      </c>
      <c r="D45" s="142"/>
      <c r="E45" s="142"/>
      <c r="F45" s="142"/>
      <c r="G45" s="142"/>
      <c r="H45" s="142"/>
      <c r="I45" s="143"/>
      <c r="J45" s="141"/>
      <c r="K45" s="143"/>
    </row>
    <row r="46" spans="1:11" ht="15.75" customHeight="1">
      <c r="A46" s="56"/>
      <c r="B46" s="56"/>
      <c r="C46" s="40"/>
      <c r="D46" s="40"/>
      <c r="E46" s="40"/>
      <c r="F46" s="40"/>
      <c r="G46" s="40"/>
      <c r="H46" s="40"/>
      <c r="I46" s="40"/>
      <c r="J46" s="40"/>
      <c r="K46" s="40"/>
    </row>
    <row r="47" spans="1:16" ht="18.75" customHeight="1" thickBot="1">
      <c r="A47" s="87" t="s">
        <v>218</v>
      </c>
      <c r="B47" s="88"/>
      <c r="C47" s="88"/>
      <c r="D47" s="88"/>
      <c r="E47" s="88"/>
      <c r="F47" s="88"/>
      <c r="G47" s="89"/>
      <c r="H47" s="101" t="s">
        <v>96</v>
      </c>
      <c r="I47" s="102"/>
      <c r="J47" s="102"/>
      <c r="K47" s="103"/>
      <c r="M47" s="29" t="s">
        <v>95</v>
      </c>
      <c r="N47" s="29" t="s">
        <v>93</v>
      </c>
      <c r="O47" s="50" t="s">
        <v>97</v>
      </c>
      <c r="P47" s="29" t="s">
        <v>87</v>
      </c>
    </row>
    <row r="48" spans="1:16" ht="15.75" customHeight="1" thickTop="1">
      <c r="A48" s="90"/>
      <c r="B48" s="91"/>
      <c r="C48" s="91"/>
      <c r="D48" s="91"/>
      <c r="E48" s="91"/>
      <c r="F48" s="91"/>
      <c r="G48" s="92"/>
      <c r="H48" s="93">
        <v>250</v>
      </c>
      <c r="I48" s="93"/>
      <c r="J48" s="114">
        <v>7900</v>
      </c>
      <c r="K48" s="115"/>
      <c r="M48" s="23" t="s">
        <v>90</v>
      </c>
      <c r="N48" s="24">
        <v>0</v>
      </c>
      <c r="O48" s="51">
        <f>J48</f>
        <v>7900</v>
      </c>
      <c r="P48" s="25" t="s">
        <v>88</v>
      </c>
    </row>
    <row r="49" spans="1:16" ht="15.75" customHeight="1">
      <c r="A49" s="151" t="s">
        <v>347</v>
      </c>
      <c r="B49" s="151"/>
      <c r="C49" s="151"/>
      <c r="D49" s="151"/>
      <c r="E49" s="151"/>
      <c r="F49" s="151"/>
      <c r="G49" s="151"/>
      <c r="H49" s="151"/>
      <c r="I49" s="151"/>
      <c r="J49" s="151"/>
      <c r="K49" s="151"/>
      <c r="M49" s="26" t="s">
        <v>91</v>
      </c>
      <c r="N49" s="27">
        <v>0.05</v>
      </c>
      <c r="O49" s="52">
        <f>ROUND((J48-(J48*N49)),-2)</f>
        <v>7500</v>
      </c>
      <c r="P49" s="26" t="s">
        <v>89</v>
      </c>
    </row>
    <row r="50" spans="1:16" ht="18" customHeight="1">
      <c r="A50" s="151"/>
      <c r="B50" s="151"/>
      <c r="C50" s="151"/>
      <c r="D50" s="151"/>
      <c r="E50" s="151"/>
      <c r="F50" s="151"/>
      <c r="G50" s="151"/>
      <c r="H50" s="151"/>
      <c r="I50" s="151"/>
      <c r="J50" s="151"/>
      <c r="K50" s="151"/>
      <c r="M50" s="26" t="s">
        <v>92</v>
      </c>
      <c r="N50" s="27">
        <v>0.1</v>
      </c>
      <c r="O50" s="52">
        <f>ROUND((O48-(O48*N50)),-2)</f>
        <v>7100</v>
      </c>
      <c r="P50" s="26" t="s">
        <v>89</v>
      </c>
    </row>
    <row r="51" spans="1:16" ht="15.75" customHeight="1">
      <c r="A51" s="151"/>
      <c r="B51" s="151"/>
      <c r="C51" s="151"/>
      <c r="D51" s="151"/>
      <c r="E51" s="151"/>
      <c r="F51" s="151"/>
      <c r="G51" s="151"/>
      <c r="H51" s="151"/>
      <c r="I51" s="151"/>
      <c r="J51" s="151"/>
      <c r="K51" s="151"/>
      <c r="M51" s="28" t="s">
        <v>101</v>
      </c>
      <c r="N51" s="28"/>
      <c r="O51" s="52">
        <v>3800</v>
      </c>
      <c r="P51" s="26" t="s">
        <v>94</v>
      </c>
    </row>
    <row r="52" spans="1:16" ht="15.75" customHeight="1" thickBot="1">
      <c r="A52" s="152" t="s">
        <v>217</v>
      </c>
      <c r="B52" s="163"/>
      <c r="C52" s="146" t="s">
        <v>1</v>
      </c>
      <c r="D52" s="146"/>
      <c r="E52" s="146"/>
      <c r="F52" s="146"/>
      <c r="G52" s="146"/>
      <c r="H52" s="146"/>
      <c r="I52" s="146"/>
      <c r="J52" s="153"/>
      <c r="K52" s="153"/>
      <c r="M52" s="29" t="s">
        <v>95</v>
      </c>
      <c r="N52" s="29" t="s">
        <v>93</v>
      </c>
      <c r="O52" s="50" t="s">
        <v>98</v>
      </c>
      <c r="P52" s="29" t="s">
        <v>87</v>
      </c>
    </row>
    <row r="53" spans="1:16" ht="15.75" customHeight="1" thickTop="1">
      <c r="A53" s="152" t="s">
        <v>160</v>
      </c>
      <c r="B53" s="163"/>
      <c r="C53" s="146" t="s">
        <v>216</v>
      </c>
      <c r="D53" s="146"/>
      <c r="E53" s="146"/>
      <c r="F53" s="146"/>
      <c r="G53" s="146"/>
      <c r="H53" s="146"/>
      <c r="I53" s="146"/>
      <c r="J53" s="153" t="s">
        <v>4</v>
      </c>
      <c r="K53" s="153"/>
      <c r="M53" s="23" t="s">
        <v>90</v>
      </c>
      <c r="N53" s="24">
        <v>0</v>
      </c>
      <c r="O53" s="53">
        <f>H48</f>
        <v>250</v>
      </c>
      <c r="P53" s="25" t="s">
        <v>88</v>
      </c>
    </row>
    <row r="54" spans="1:16" ht="15.75" customHeight="1">
      <c r="A54" s="152" t="s">
        <v>170</v>
      </c>
      <c r="B54" s="150"/>
      <c r="C54" s="146" t="s">
        <v>215</v>
      </c>
      <c r="D54" s="146"/>
      <c r="E54" s="146"/>
      <c r="F54" s="146"/>
      <c r="G54" s="146"/>
      <c r="H54" s="146"/>
      <c r="I54" s="146"/>
      <c r="J54" s="153"/>
      <c r="K54" s="153"/>
      <c r="M54" s="26" t="s">
        <v>91</v>
      </c>
      <c r="N54" s="27">
        <v>0.05</v>
      </c>
      <c r="O54" s="54">
        <f>ROUND((H48-(H48*N54)),-1)</f>
        <v>240</v>
      </c>
      <c r="P54" s="26" t="s">
        <v>89</v>
      </c>
    </row>
    <row r="55" spans="1:16" ht="15.75" customHeight="1">
      <c r="A55" s="149">
        <v>0.4479166666666667</v>
      </c>
      <c r="B55" s="150"/>
      <c r="C55" s="146" t="s">
        <v>214</v>
      </c>
      <c r="D55" s="146"/>
      <c r="E55" s="146"/>
      <c r="F55" s="146"/>
      <c r="G55" s="146"/>
      <c r="H55" s="146"/>
      <c r="I55" s="146"/>
      <c r="J55" s="153" t="s">
        <v>115</v>
      </c>
      <c r="K55" s="153"/>
      <c r="M55" s="26" t="s">
        <v>92</v>
      </c>
      <c r="N55" s="27">
        <v>0.1</v>
      </c>
      <c r="O55" s="54">
        <f>ROUND((H48-(H48*N55)),-1)</f>
        <v>230</v>
      </c>
      <c r="P55" s="26" t="s">
        <v>89</v>
      </c>
    </row>
    <row r="56" spans="1:16" ht="15.75" customHeight="1">
      <c r="A56" s="149">
        <v>0.46875</v>
      </c>
      <c r="B56" s="150"/>
      <c r="C56" s="146" t="s">
        <v>213</v>
      </c>
      <c r="D56" s="146"/>
      <c r="E56" s="146"/>
      <c r="F56" s="146"/>
      <c r="G56" s="146"/>
      <c r="H56" s="146"/>
      <c r="I56" s="146"/>
      <c r="J56" s="153" t="s">
        <v>4</v>
      </c>
      <c r="K56" s="153"/>
      <c r="M56" s="28" t="s">
        <v>101</v>
      </c>
      <c r="N56" s="28"/>
      <c r="O56" s="54">
        <v>108</v>
      </c>
      <c r="P56" s="26" t="s">
        <v>94</v>
      </c>
    </row>
    <row r="57" spans="1:11" ht="15.75" customHeight="1">
      <c r="A57" s="149">
        <v>0.5</v>
      </c>
      <c r="B57" s="150"/>
      <c r="C57" s="146" t="s">
        <v>212</v>
      </c>
      <c r="D57" s="146"/>
      <c r="E57" s="146"/>
      <c r="F57" s="146"/>
      <c r="G57" s="146"/>
      <c r="H57" s="146"/>
      <c r="I57" s="146"/>
      <c r="J57" s="153" t="s">
        <v>115</v>
      </c>
      <c r="K57" s="153"/>
    </row>
    <row r="58" spans="1:11" ht="15.75" customHeight="1">
      <c r="A58" s="149">
        <v>0.5069444444444444</v>
      </c>
      <c r="B58" s="150"/>
      <c r="C58" s="146" t="s">
        <v>211</v>
      </c>
      <c r="D58" s="146"/>
      <c r="E58" s="146"/>
      <c r="F58" s="146"/>
      <c r="G58" s="146"/>
      <c r="H58" s="146"/>
      <c r="I58" s="146"/>
      <c r="J58" s="153" t="s">
        <v>18</v>
      </c>
      <c r="K58" s="153"/>
    </row>
    <row r="59" spans="1:11" ht="15.75" customHeight="1">
      <c r="A59" s="149">
        <v>0.53125</v>
      </c>
      <c r="B59" s="150"/>
      <c r="C59" s="146" t="s">
        <v>13</v>
      </c>
      <c r="D59" s="146"/>
      <c r="E59" s="146"/>
      <c r="F59" s="146"/>
      <c r="G59" s="146"/>
      <c r="H59" s="146"/>
      <c r="I59" s="146"/>
      <c r="J59" s="153" t="s">
        <v>144</v>
      </c>
      <c r="K59" s="153"/>
    </row>
    <row r="60" spans="1:11" ht="15.75" customHeight="1">
      <c r="A60" s="149">
        <v>0.5833333333333334</v>
      </c>
      <c r="B60" s="150"/>
      <c r="C60" s="146" t="s">
        <v>210</v>
      </c>
      <c r="D60" s="146"/>
      <c r="E60" s="146"/>
      <c r="F60" s="146"/>
      <c r="G60" s="146"/>
      <c r="H60" s="146"/>
      <c r="I60" s="146"/>
      <c r="J60" s="153"/>
      <c r="K60" s="153"/>
    </row>
    <row r="61" spans="1:11" ht="15.75" customHeight="1">
      <c r="A61" s="139">
        <v>0.6041666666666666</v>
      </c>
      <c r="B61" s="140"/>
      <c r="C61" s="141" t="s">
        <v>17</v>
      </c>
      <c r="D61" s="142"/>
      <c r="E61" s="142"/>
      <c r="F61" s="142"/>
      <c r="G61" s="142"/>
      <c r="H61" s="142"/>
      <c r="I61" s="143"/>
      <c r="J61" s="141"/>
      <c r="K61" s="143"/>
    </row>
    <row r="62" spans="1:11" ht="15.75" customHeight="1">
      <c r="A62" s="9"/>
      <c r="B62" s="9"/>
      <c r="C62" s="9"/>
      <c r="D62" s="9"/>
      <c r="E62" s="9"/>
      <c r="F62" s="9"/>
      <c r="G62" s="9"/>
      <c r="H62" s="31"/>
      <c r="I62" s="31"/>
      <c r="J62" s="31"/>
      <c r="K62" s="31"/>
    </row>
    <row r="63" spans="1:11" ht="15.75" customHeight="1">
      <c r="A63" s="9"/>
      <c r="B63" s="9"/>
      <c r="C63" s="9"/>
      <c r="D63" s="9"/>
      <c r="E63" s="9"/>
      <c r="F63" s="9"/>
      <c r="G63" s="9"/>
      <c r="H63" s="31"/>
      <c r="I63" s="31"/>
      <c r="J63" s="31"/>
      <c r="K63" s="31"/>
    </row>
    <row r="64" spans="1:16" ht="18.75" customHeight="1" thickBot="1">
      <c r="A64" s="182" t="s">
        <v>209</v>
      </c>
      <c r="B64" s="183"/>
      <c r="C64" s="183"/>
      <c r="D64" s="183"/>
      <c r="E64" s="183"/>
      <c r="F64" s="183"/>
      <c r="G64" s="184"/>
      <c r="H64" s="101" t="s">
        <v>96</v>
      </c>
      <c r="I64" s="102"/>
      <c r="J64" s="102"/>
      <c r="K64" s="103"/>
      <c r="M64" s="29" t="s">
        <v>95</v>
      </c>
      <c r="N64" s="29" t="s">
        <v>93</v>
      </c>
      <c r="O64" s="50" t="s">
        <v>97</v>
      </c>
      <c r="P64" s="29" t="s">
        <v>87</v>
      </c>
    </row>
    <row r="65" spans="1:16" ht="15.75" customHeight="1" thickTop="1">
      <c r="A65" s="185"/>
      <c r="B65" s="186"/>
      <c r="C65" s="186"/>
      <c r="D65" s="186"/>
      <c r="E65" s="186"/>
      <c r="F65" s="186"/>
      <c r="G65" s="187"/>
      <c r="H65" s="93">
        <v>190</v>
      </c>
      <c r="I65" s="93"/>
      <c r="J65" s="114">
        <v>6000</v>
      </c>
      <c r="K65" s="115"/>
      <c r="M65" s="23" t="s">
        <v>90</v>
      </c>
      <c r="N65" s="24">
        <v>0</v>
      </c>
      <c r="O65" s="51">
        <f>J65</f>
        <v>6000</v>
      </c>
      <c r="P65" s="25" t="s">
        <v>88</v>
      </c>
    </row>
    <row r="66" spans="1:16" ht="15.75" customHeight="1">
      <c r="A66" s="151" t="s">
        <v>346</v>
      </c>
      <c r="B66" s="151"/>
      <c r="C66" s="151"/>
      <c r="D66" s="151"/>
      <c r="E66" s="151"/>
      <c r="F66" s="151"/>
      <c r="G66" s="151"/>
      <c r="H66" s="151"/>
      <c r="I66" s="151"/>
      <c r="J66" s="151"/>
      <c r="K66" s="151"/>
      <c r="M66" s="26" t="s">
        <v>91</v>
      </c>
      <c r="N66" s="27">
        <v>0.05</v>
      </c>
      <c r="O66" s="52">
        <f>ROUND((J65-(J65*N66)),-2)</f>
        <v>5700</v>
      </c>
      <c r="P66" s="26" t="s">
        <v>89</v>
      </c>
    </row>
    <row r="67" spans="1:16" ht="15.75" customHeight="1">
      <c r="A67" s="151"/>
      <c r="B67" s="151"/>
      <c r="C67" s="151"/>
      <c r="D67" s="151"/>
      <c r="E67" s="151"/>
      <c r="F67" s="151"/>
      <c r="G67" s="151"/>
      <c r="H67" s="151"/>
      <c r="I67" s="151"/>
      <c r="J67" s="151"/>
      <c r="K67" s="151"/>
      <c r="M67" s="26" t="s">
        <v>92</v>
      </c>
      <c r="N67" s="27">
        <v>0.1</v>
      </c>
      <c r="O67" s="52">
        <f>ROUND((O65-(O65*N67)),-2)</f>
        <v>5400</v>
      </c>
      <c r="P67" s="26" t="s">
        <v>89</v>
      </c>
    </row>
    <row r="68" spans="1:16" ht="15.75" customHeight="1">
      <c r="A68" s="151"/>
      <c r="B68" s="151"/>
      <c r="C68" s="151"/>
      <c r="D68" s="151"/>
      <c r="E68" s="151"/>
      <c r="F68" s="151"/>
      <c r="G68" s="151"/>
      <c r="H68" s="151"/>
      <c r="I68" s="151"/>
      <c r="J68" s="151"/>
      <c r="K68" s="151"/>
      <c r="M68" s="28" t="s">
        <v>101</v>
      </c>
      <c r="N68" s="28"/>
      <c r="O68" s="52">
        <v>3200</v>
      </c>
      <c r="P68" s="26" t="s">
        <v>94</v>
      </c>
    </row>
    <row r="69" spans="1:16" ht="15.75" customHeight="1" thickBot="1">
      <c r="A69" s="149">
        <v>0.7291666666666666</v>
      </c>
      <c r="B69" s="150"/>
      <c r="C69" s="146" t="s">
        <v>1</v>
      </c>
      <c r="D69" s="146"/>
      <c r="E69" s="146"/>
      <c r="F69" s="146"/>
      <c r="G69" s="146"/>
      <c r="H69" s="146"/>
      <c r="I69" s="146"/>
      <c r="J69" s="153"/>
      <c r="K69" s="153"/>
      <c r="M69" s="29" t="s">
        <v>95</v>
      </c>
      <c r="N69" s="29" t="s">
        <v>93</v>
      </c>
      <c r="O69" s="50" t="s">
        <v>98</v>
      </c>
      <c r="P69" s="29" t="s">
        <v>87</v>
      </c>
    </row>
    <row r="70" spans="1:16" ht="15.75" customHeight="1" thickTop="1">
      <c r="A70" s="149">
        <v>0.7395833333333334</v>
      </c>
      <c r="B70" s="150"/>
      <c r="C70" s="146" t="s">
        <v>208</v>
      </c>
      <c r="D70" s="146"/>
      <c r="E70" s="146"/>
      <c r="F70" s="146"/>
      <c r="G70" s="146"/>
      <c r="H70" s="146"/>
      <c r="I70" s="146"/>
      <c r="J70" s="153"/>
      <c r="K70" s="153"/>
      <c r="M70" s="23" t="s">
        <v>90</v>
      </c>
      <c r="N70" s="24">
        <v>0</v>
      </c>
      <c r="O70" s="53">
        <f>H65</f>
        <v>190</v>
      </c>
      <c r="P70" s="25" t="s">
        <v>88</v>
      </c>
    </row>
    <row r="71" spans="1:16" ht="15.75" customHeight="1">
      <c r="A71" s="149" t="s">
        <v>207</v>
      </c>
      <c r="B71" s="150"/>
      <c r="C71" s="146" t="s">
        <v>206</v>
      </c>
      <c r="D71" s="146"/>
      <c r="E71" s="146"/>
      <c r="F71" s="146"/>
      <c r="G71" s="146"/>
      <c r="H71" s="146"/>
      <c r="I71" s="146"/>
      <c r="J71" s="153"/>
      <c r="K71" s="153"/>
      <c r="M71" s="26" t="s">
        <v>91</v>
      </c>
      <c r="N71" s="27">
        <v>0.05</v>
      </c>
      <c r="O71" s="54">
        <f>ROUND((H65-(H65*N71)),-1)</f>
        <v>180</v>
      </c>
      <c r="P71" s="26" t="s">
        <v>89</v>
      </c>
    </row>
    <row r="72" spans="1:16" ht="15.75" customHeight="1">
      <c r="A72" s="149"/>
      <c r="B72" s="150"/>
      <c r="C72" s="146" t="s">
        <v>205</v>
      </c>
      <c r="D72" s="146"/>
      <c r="E72" s="146"/>
      <c r="F72" s="146"/>
      <c r="G72" s="146"/>
      <c r="H72" s="146"/>
      <c r="I72" s="146"/>
      <c r="J72" s="153"/>
      <c r="K72" s="153"/>
      <c r="M72" s="26" t="s">
        <v>92</v>
      </c>
      <c r="N72" s="27">
        <v>0.1</v>
      </c>
      <c r="O72" s="54">
        <f>ROUND((H65-(H65*N72)),-1)</f>
        <v>170</v>
      </c>
      <c r="P72" s="26" t="s">
        <v>89</v>
      </c>
    </row>
    <row r="73" spans="1:16" ht="15.75" customHeight="1">
      <c r="A73" s="149">
        <v>0.8020833333333334</v>
      </c>
      <c r="B73" s="150"/>
      <c r="C73" s="146" t="s">
        <v>204</v>
      </c>
      <c r="D73" s="146"/>
      <c r="E73" s="146"/>
      <c r="F73" s="146"/>
      <c r="G73" s="146"/>
      <c r="H73" s="146"/>
      <c r="I73" s="146"/>
      <c r="J73" s="153" t="s">
        <v>203</v>
      </c>
      <c r="K73" s="153"/>
      <c r="M73" s="28" t="s">
        <v>101</v>
      </c>
      <c r="N73" s="28"/>
      <c r="O73" s="54">
        <v>90</v>
      </c>
      <c r="P73" s="26" t="s">
        <v>94</v>
      </c>
    </row>
    <row r="74" spans="1:16" ht="15.75" customHeight="1">
      <c r="A74" s="149">
        <v>0.8541666666666666</v>
      </c>
      <c r="B74" s="150"/>
      <c r="C74" s="146" t="s">
        <v>17</v>
      </c>
      <c r="D74" s="146"/>
      <c r="E74" s="146"/>
      <c r="F74" s="146"/>
      <c r="G74" s="146"/>
      <c r="H74" s="146"/>
      <c r="I74" s="146"/>
      <c r="J74" s="153"/>
      <c r="K74" s="153"/>
      <c r="M74" s="46"/>
      <c r="N74" s="46"/>
      <c r="O74" s="55"/>
      <c r="P74" s="47"/>
    </row>
    <row r="75" spans="1:11" ht="15.75" customHeight="1">
      <c r="A75" s="8"/>
      <c r="B75" s="8"/>
      <c r="C75" s="9"/>
      <c r="D75" s="9"/>
      <c r="E75" s="9"/>
      <c r="F75" s="9"/>
      <c r="G75" s="9"/>
      <c r="H75" s="31"/>
      <c r="I75" s="31"/>
      <c r="J75" s="31"/>
      <c r="K75" s="31"/>
    </row>
    <row r="76" spans="1:16" ht="18.75" customHeight="1" thickBot="1">
      <c r="A76" s="87" t="s">
        <v>202</v>
      </c>
      <c r="B76" s="88"/>
      <c r="C76" s="88"/>
      <c r="D76" s="88"/>
      <c r="E76" s="88"/>
      <c r="F76" s="88"/>
      <c r="G76" s="89"/>
      <c r="H76" s="101" t="s">
        <v>96</v>
      </c>
      <c r="I76" s="102"/>
      <c r="J76" s="102"/>
      <c r="K76" s="103"/>
      <c r="M76" s="29" t="s">
        <v>95</v>
      </c>
      <c r="N76" s="29" t="s">
        <v>93</v>
      </c>
      <c r="O76" s="50" t="s">
        <v>97</v>
      </c>
      <c r="P76" s="29" t="s">
        <v>87</v>
      </c>
    </row>
    <row r="77" spans="1:16" ht="15.75" customHeight="1" thickTop="1">
      <c r="A77" s="90"/>
      <c r="B77" s="91"/>
      <c r="C77" s="91"/>
      <c r="D77" s="91"/>
      <c r="E77" s="91"/>
      <c r="F77" s="91"/>
      <c r="G77" s="92"/>
      <c r="H77" s="93">
        <v>210</v>
      </c>
      <c r="I77" s="93"/>
      <c r="J77" s="114">
        <v>6600</v>
      </c>
      <c r="K77" s="115"/>
      <c r="M77" s="23" t="s">
        <v>90</v>
      </c>
      <c r="N77" s="24">
        <v>0</v>
      </c>
      <c r="O77" s="51">
        <f>J77</f>
        <v>6600</v>
      </c>
      <c r="P77" s="25" t="s">
        <v>88</v>
      </c>
    </row>
    <row r="78" spans="1:16" ht="15.75" customHeight="1">
      <c r="A78" s="151" t="s">
        <v>201</v>
      </c>
      <c r="B78" s="151"/>
      <c r="C78" s="151"/>
      <c r="D78" s="151"/>
      <c r="E78" s="151"/>
      <c r="F78" s="151"/>
      <c r="G78" s="151"/>
      <c r="H78" s="151"/>
      <c r="I78" s="151"/>
      <c r="J78" s="151"/>
      <c r="K78" s="151"/>
      <c r="M78" s="26" t="s">
        <v>91</v>
      </c>
      <c r="N78" s="27">
        <v>0.05</v>
      </c>
      <c r="O78" s="52">
        <f>ROUND((J77-(J77*N78)),-2)</f>
        <v>6300</v>
      </c>
      <c r="P78" s="26" t="s">
        <v>89</v>
      </c>
    </row>
    <row r="79" spans="1:16" ht="15.75" customHeight="1">
      <c r="A79" s="151"/>
      <c r="B79" s="151"/>
      <c r="C79" s="151"/>
      <c r="D79" s="151"/>
      <c r="E79" s="151"/>
      <c r="F79" s="151"/>
      <c r="G79" s="151"/>
      <c r="H79" s="151"/>
      <c r="I79" s="151"/>
      <c r="J79" s="151"/>
      <c r="K79" s="151"/>
      <c r="M79" s="26" t="s">
        <v>92</v>
      </c>
      <c r="N79" s="27">
        <v>0.1</v>
      </c>
      <c r="O79" s="52">
        <f>ROUND((O77-(O77*N79)),-2)</f>
        <v>5900</v>
      </c>
      <c r="P79" s="26" t="s">
        <v>89</v>
      </c>
    </row>
    <row r="80" spans="1:16" ht="15.75" customHeight="1">
      <c r="A80" s="151"/>
      <c r="B80" s="151"/>
      <c r="C80" s="151"/>
      <c r="D80" s="151"/>
      <c r="E80" s="151"/>
      <c r="F80" s="151"/>
      <c r="G80" s="151"/>
      <c r="H80" s="151"/>
      <c r="I80" s="151"/>
      <c r="J80" s="151"/>
      <c r="K80" s="151"/>
      <c r="M80" s="28" t="s">
        <v>101</v>
      </c>
      <c r="N80" s="28"/>
      <c r="O80" s="52">
        <v>3500</v>
      </c>
      <c r="P80" s="26" t="s">
        <v>94</v>
      </c>
    </row>
    <row r="81" spans="1:16" ht="15.75" customHeight="1" thickBot="1">
      <c r="A81" s="149">
        <v>0.6666666666666666</v>
      </c>
      <c r="B81" s="150"/>
      <c r="C81" s="146" t="s">
        <v>1</v>
      </c>
      <c r="D81" s="146"/>
      <c r="E81" s="146"/>
      <c r="F81" s="146"/>
      <c r="G81" s="146"/>
      <c r="H81" s="146"/>
      <c r="I81" s="146"/>
      <c r="J81" s="153"/>
      <c r="K81" s="153"/>
      <c r="M81" s="29" t="s">
        <v>95</v>
      </c>
      <c r="N81" s="29" t="s">
        <v>93</v>
      </c>
      <c r="O81" s="50" t="s">
        <v>98</v>
      </c>
      <c r="P81" s="29" t="s">
        <v>87</v>
      </c>
    </row>
    <row r="82" spans="1:16" ht="15.75" customHeight="1" thickTop="1">
      <c r="A82" s="149" t="s">
        <v>200</v>
      </c>
      <c r="B82" s="150"/>
      <c r="C82" s="146" t="s">
        <v>199</v>
      </c>
      <c r="D82" s="146"/>
      <c r="E82" s="146"/>
      <c r="F82" s="146"/>
      <c r="G82" s="146"/>
      <c r="H82" s="146"/>
      <c r="I82" s="146"/>
      <c r="J82" s="153" t="s">
        <v>18</v>
      </c>
      <c r="K82" s="153"/>
      <c r="M82" s="23" t="s">
        <v>90</v>
      </c>
      <c r="N82" s="24">
        <v>0</v>
      </c>
      <c r="O82" s="53">
        <f>H77</f>
        <v>210</v>
      </c>
      <c r="P82" s="25" t="s">
        <v>88</v>
      </c>
    </row>
    <row r="83" spans="1:16" ht="15.75" customHeight="1">
      <c r="A83" s="149">
        <v>0.75</v>
      </c>
      <c r="B83" s="150"/>
      <c r="C83" s="146" t="s">
        <v>198</v>
      </c>
      <c r="D83" s="146"/>
      <c r="E83" s="146"/>
      <c r="F83" s="146"/>
      <c r="G83" s="146"/>
      <c r="H83" s="146"/>
      <c r="I83" s="146"/>
      <c r="J83" s="153"/>
      <c r="K83" s="153"/>
      <c r="M83" s="26" t="s">
        <v>91</v>
      </c>
      <c r="N83" s="27">
        <v>0.05</v>
      </c>
      <c r="O83" s="54">
        <f>ROUND((H77-(H77*N83)),-1)</f>
        <v>200</v>
      </c>
      <c r="P83" s="26" t="s">
        <v>89</v>
      </c>
    </row>
    <row r="84" spans="1:16" ht="15.75" customHeight="1">
      <c r="A84" s="149" t="s">
        <v>197</v>
      </c>
      <c r="B84" s="150"/>
      <c r="C84" s="146" t="s">
        <v>196</v>
      </c>
      <c r="D84" s="146"/>
      <c r="E84" s="146"/>
      <c r="F84" s="146"/>
      <c r="G84" s="146"/>
      <c r="H84" s="146"/>
      <c r="I84" s="146"/>
      <c r="J84" s="153" t="s">
        <v>195</v>
      </c>
      <c r="K84" s="153"/>
      <c r="M84" s="26" t="s">
        <v>92</v>
      </c>
      <c r="N84" s="27">
        <v>0.1</v>
      </c>
      <c r="O84" s="54">
        <f>ROUND((H77-(H77*N84)),-1)</f>
        <v>190</v>
      </c>
      <c r="P84" s="26" t="s">
        <v>89</v>
      </c>
    </row>
    <row r="85" spans="1:16" ht="15.75" customHeight="1">
      <c r="A85" s="149"/>
      <c r="B85" s="150"/>
      <c r="C85" s="146" t="s">
        <v>194</v>
      </c>
      <c r="D85" s="146"/>
      <c r="E85" s="146"/>
      <c r="F85" s="146"/>
      <c r="G85" s="146"/>
      <c r="H85" s="146"/>
      <c r="I85" s="146"/>
      <c r="J85" s="153"/>
      <c r="K85" s="153"/>
      <c r="M85" s="28" t="s">
        <v>101</v>
      </c>
      <c r="N85" s="28"/>
      <c r="O85" s="54">
        <v>100</v>
      </c>
      <c r="P85" s="26" t="s">
        <v>94</v>
      </c>
    </row>
    <row r="86" spans="1:16" ht="15.75" customHeight="1">
      <c r="A86" s="149">
        <v>0.8541666666666666</v>
      </c>
      <c r="B86" s="150"/>
      <c r="C86" s="146" t="s">
        <v>17</v>
      </c>
      <c r="D86" s="146"/>
      <c r="E86" s="146"/>
      <c r="F86" s="146"/>
      <c r="G86" s="146"/>
      <c r="H86" s="146"/>
      <c r="I86" s="146"/>
      <c r="J86" s="153"/>
      <c r="K86" s="153"/>
      <c r="M86" s="46"/>
      <c r="N86" s="46"/>
      <c r="O86" s="55"/>
      <c r="P86" s="47"/>
    </row>
    <row r="87" spans="1:16" ht="15.75" customHeight="1">
      <c r="A87" s="56" t="s">
        <v>193</v>
      </c>
      <c r="B87" s="56"/>
      <c r="C87" s="40"/>
      <c r="D87" s="40"/>
      <c r="E87" s="40"/>
      <c r="F87" s="40"/>
      <c r="G87" s="40"/>
      <c r="H87" s="40"/>
      <c r="I87" s="40"/>
      <c r="J87" s="40"/>
      <c r="K87" s="40"/>
      <c r="M87" s="46"/>
      <c r="N87" s="46"/>
      <c r="O87" s="55"/>
      <c r="P87" s="47"/>
    </row>
    <row r="88" spans="1:11" ht="15.75" customHeight="1">
      <c r="A88" s="164"/>
      <c r="B88" s="164"/>
      <c r="C88" s="165"/>
      <c r="D88" s="165"/>
      <c r="E88" s="165"/>
      <c r="F88" s="165"/>
      <c r="G88" s="165"/>
      <c r="H88" s="165"/>
      <c r="I88" s="165"/>
      <c r="J88" s="165"/>
      <c r="K88" s="165"/>
    </row>
    <row r="89" spans="1:16" ht="18.75" customHeight="1" thickBot="1">
      <c r="A89" s="176" t="s">
        <v>192</v>
      </c>
      <c r="B89" s="177"/>
      <c r="C89" s="177"/>
      <c r="D89" s="177"/>
      <c r="E89" s="177"/>
      <c r="F89" s="177"/>
      <c r="G89" s="178"/>
      <c r="H89" s="101" t="s">
        <v>96</v>
      </c>
      <c r="I89" s="102"/>
      <c r="J89" s="102"/>
      <c r="K89" s="103"/>
      <c r="M89" s="29" t="s">
        <v>95</v>
      </c>
      <c r="N89" s="29" t="s">
        <v>93</v>
      </c>
      <c r="O89" s="50" t="s">
        <v>97</v>
      </c>
      <c r="P89" s="29" t="s">
        <v>87</v>
      </c>
    </row>
    <row r="90" spans="1:16" ht="15.75" customHeight="1" thickTop="1">
      <c r="A90" s="179"/>
      <c r="B90" s="180"/>
      <c r="C90" s="180"/>
      <c r="D90" s="180"/>
      <c r="E90" s="180"/>
      <c r="F90" s="180"/>
      <c r="G90" s="181"/>
      <c r="H90" s="93">
        <v>350</v>
      </c>
      <c r="I90" s="93"/>
      <c r="J90" s="114">
        <v>11000</v>
      </c>
      <c r="K90" s="115"/>
      <c r="M90" s="23" t="s">
        <v>90</v>
      </c>
      <c r="N90" s="24">
        <v>0</v>
      </c>
      <c r="O90" s="51">
        <f>J90</f>
        <v>11000</v>
      </c>
      <c r="P90" s="25" t="s">
        <v>88</v>
      </c>
    </row>
    <row r="91" spans="1:16" ht="15.75" customHeight="1">
      <c r="A91" s="151" t="s">
        <v>191</v>
      </c>
      <c r="B91" s="151"/>
      <c r="C91" s="151"/>
      <c r="D91" s="151"/>
      <c r="E91" s="151"/>
      <c r="F91" s="151"/>
      <c r="G91" s="151"/>
      <c r="H91" s="151"/>
      <c r="I91" s="151"/>
      <c r="J91" s="151"/>
      <c r="K91" s="151"/>
      <c r="M91" s="26" t="s">
        <v>91</v>
      </c>
      <c r="N91" s="27">
        <v>0.05</v>
      </c>
      <c r="O91" s="52">
        <f>ROUND((J90-(J90*N91)),-2)</f>
        <v>10500</v>
      </c>
      <c r="P91" s="26" t="s">
        <v>185</v>
      </c>
    </row>
    <row r="92" spans="1:16" ht="15.75" customHeight="1">
      <c r="A92" s="151"/>
      <c r="B92" s="151"/>
      <c r="C92" s="151"/>
      <c r="D92" s="151"/>
      <c r="E92" s="151"/>
      <c r="F92" s="151"/>
      <c r="G92" s="151"/>
      <c r="H92" s="151"/>
      <c r="I92" s="151"/>
      <c r="J92" s="151"/>
      <c r="K92" s="151"/>
      <c r="M92" s="26" t="s">
        <v>92</v>
      </c>
      <c r="N92" s="27">
        <v>0.1</v>
      </c>
      <c r="O92" s="52">
        <f>ROUND((O90-(O90*N92)),-2)</f>
        <v>9900</v>
      </c>
      <c r="P92" s="26" t="s">
        <v>185</v>
      </c>
    </row>
    <row r="93" spans="1:16" ht="15.75" customHeight="1">
      <c r="A93" s="151"/>
      <c r="B93" s="151"/>
      <c r="C93" s="151"/>
      <c r="D93" s="151"/>
      <c r="E93" s="151"/>
      <c r="F93" s="151"/>
      <c r="G93" s="151"/>
      <c r="H93" s="151"/>
      <c r="I93" s="151"/>
      <c r="J93" s="151"/>
      <c r="K93" s="151"/>
      <c r="M93" s="28" t="s">
        <v>101</v>
      </c>
      <c r="N93" s="28"/>
      <c r="O93" s="52">
        <v>9000</v>
      </c>
      <c r="P93" s="26" t="s">
        <v>94</v>
      </c>
    </row>
    <row r="94" spans="1:16" ht="15.75" customHeight="1" thickBot="1">
      <c r="A94" s="152" t="s">
        <v>190</v>
      </c>
      <c r="B94" s="150"/>
      <c r="C94" s="146" t="s">
        <v>1</v>
      </c>
      <c r="D94" s="146"/>
      <c r="E94" s="146"/>
      <c r="F94" s="146"/>
      <c r="G94" s="146"/>
      <c r="H94" s="146"/>
      <c r="I94" s="146"/>
      <c r="J94" s="153"/>
      <c r="K94" s="153"/>
      <c r="M94" s="29" t="s">
        <v>95</v>
      </c>
      <c r="N94" s="29" t="s">
        <v>93</v>
      </c>
      <c r="O94" s="50" t="s">
        <v>98</v>
      </c>
      <c r="P94" s="29" t="s">
        <v>87</v>
      </c>
    </row>
    <row r="95" spans="1:16" ht="15.75" customHeight="1" thickTop="1">
      <c r="A95" s="152" t="s">
        <v>189</v>
      </c>
      <c r="B95" s="150"/>
      <c r="C95" s="146" t="s">
        <v>188</v>
      </c>
      <c r="D95" s="146"/>
      <c r="E95" s="146"/>
      <c r="F95" s="146"/>
      <c r="G95" s="146"/>
      <c r="H95" s="146"/>
      <c r="I95" s="146"/>
      <c r="J95" s="153"/>
      <c r="K95" s="153"/>
      <c r="M95" s="23" t="s">
        <v>90</v>
      </c>
      <c r="N95" s="24">
        <v>0</v>
      </c>
      <c r="O95" s="53">
        <f>H90</f>
        <v>350</v>
      </c>
      <c r="P95" s="25" t="s">
        <v>88</v>
      </c>
    </row>
    <row r="96" spans="1:16" ht="15.75" customHeight="1">
      <c r="A96" s="149" t="s">
        <v>187</v>
      </c>
      <c r="B96" s="150"/>
      <c r="C96" s="146" t="s">
        <v>186</v>
      </c>
      <c r="D96" s="146"/>
      <c r="E96" s="146"/>
      <c r="F96" s="146"/>
      <c r="G96" s="146"/>
      <c r="H96" s="146"/>
      <c r="I96" s="146"/>
      <c r="J96" s="153"/>
      <c r="K96" s="153"/>
      <c r="M96" s="26" t="s">
        <v>91</v>
      </c>
      <c r="N96" s="27">
        <v>0.05</v>
      </c>
      <c r="O96" s="54">
        <f>ROUND((H90-(H90*N96)),-1)</f>
        <v>330</v>
      </c>
      <c r="P96" s="26" t="s">
        <v>185</v>
      </c>
    </row>
    <row r="97" spans="1:16" ht="15.75" customHeight="1">
      <c r="A97" s="149">
        <v>0.5</v>
      </c>
      <c r="B97" s="150"/>
      <c r="C97" s="146" t="s">
        <v>13</v>
      </c>
      <c r="D97" s="146"/>
      <c r="E97" s="146"/>
      <c r="F97" s="146"/>
      <c r="G97" s="146"/>
      <c r="H97" s="146"/>
      <c r="I97" s="146"/>
      <c r="J97" s="153"/>
      <c r="K97" s="153"/>
      <c r="M97" s="26" t="s">
        <v>92</v>
      </c>
      <c r="N97" s="27">
        <v>0.1</v>
      </c>
      <c r="O97" s="54">
        <f>ROUND((H90-(H90*N97)),-1)</f>
        <v>320</v>
      </c>
      <c r="P97" s="26" t="s">
        <v>184</v>
      </c>
    </row>
    <row r="98" spans="1:17" ht="15.75" customHeight="1">
      <c r="A98" s="149">
        <v>0.6458333333333334</v>
      </c>
      <c r="B98" s="150"/>
      <c r="C98" s="146" t="s">
        <v>166</v>
      </c>
      <c r="D98" s="146"/>
      <c r="E98" s="146"/>
      <c r="F98" s="146"/>
      <c r="G98" s="146"/>
      <c r="H98" s="146"/>
      <c r="I98" s="146"/>
      <c r="J98" s="153"/>
      <c r="K98" s="153"/>
      <c r="M98" s="28" t="s">
        <v>101</v>
      </c>
      <c r="N98" s="28"/>
      <c r="O98" s="54">
        <v>255</v>
      </c>
      <c r="P98" s="26" t="s">
        <v>94</v>
      </c>
      <c r="Q98" s="48"/>
    </row>
    <row r="99" spans="1:17" ht="15.75" customHeight="1">
      <c r="A99" s="149">
        <v>0.7291666666666666</v>
      </c>
      <c r="B99" s="150"/>
      <c r="C99" s="146" t="s">
        <v>183</v>
      </c>
      <c r="D99" s="146"/>
      <c r="E99" s="146"/>
      <c r="F99" s="146"/>
      <c r="G99" s="146"/>
      <c r="H99" s="146"/>
      <c r="I99" s="146"/>
      <c r="J99" s="153"/>
      <c r="K99" s="153"/>
      <c r="M99" s="69" t="s">
        <v>182</v>
      </c>
      <c r="N99" s="69"/>
      <c r="O99" s="69"/>
      <c r="P99" s="62"/>
      <c r="Q99"/>
    </row>
    <row r="100" spans="1:17" ht="15.75" customHeight="1">
      <c r="A100" s="149">
        <v>0.7708333333333334</v>
      </c>
      <c r="B100" s="150"/>
      <c r="C100" s="146" t="s">
        <v>17</v>
      </c>
      <c r="D100" s="146"/>
      <c r="E100" s="146"/>
      <c r="F100" s="146"/>
      <c r="G100" s="146"/>
      <c r="H100" s="146"/>
      <c r="I100" s="146"/>
      <c r="J100" s="153"/>
      <c r="K100" s="153"/>
      <c r="M100" s="99" t="s">
        <v>181</v>
      </c>
      <c r="N100" s="100"/>
      <c r="O100" s="100"/>
      <c r="P100" s="166" t="s">
        <v>73</v>
      </c>
      <c r="Q100" s="167"/>
    </row>
    <row r="101" spans="1:17" s="40" customFormat="1" ht="27.75" customHeight="1">
      <c r="A101" s="68" t="s">
        <v>180</v>
      </c>
      <c r="B101" s="56"/>
      <c r="M101" s="168" t="s">
        <v>179</v>
      </c>
      <c r="N101" s="169"/>
      <c r="O101" s="169"/>
      <c r="P101" s="170">
        <v>0.25</v>
      </c>
      <c r="Q101" s="171"/>
    </row>
    <row r="102" spans="1:17" s="40" customFormat="1" ht="15.75" customHeight="1">
      <c r="A102" s="68" t="s">
        <v>178</v>
      </c>
      <c r="B102" s="56"/>
      <c r="M102" s="168" t="s">
        <v>177</v>
      </c>
      <c r="N102" s="169"/>
      <c r="O102" s="169"/>
      <c r="P102" s="172">
        <v>1</v>
      </c>
      <c r="Q102" s="173"/>
    </row>
    <row r="103" spans="1:17" s="40" customFormat="1" ht="15.75" customHeight="1">
      <c r="A103" s="68" t="s">
        <v>176</v>
      </c>
      <c r="B103" s="56"/>
      <c r="M103" s="168"/>
      <c r="N103" s="169"/>
      <c r="O103" s="169"/>
      <c r="P103" s="172"/>
      <c r="Q103" s="173"/>
    </row>
    <row r="104" spans="1:17" s="40" customFormat="1" ht="15.75" customHeight="1">
      <c r="A104" s="68" t="s">
        <v>175</v>
      </c>
      <c r="B104" s="56"/>
      <c r="M104" s="168"/>
      <c r="N104" s="169"/>
      <c r="O104" s="169"/>
      <c r="P104" s="174"/>
      <c r="Q104" s="175"/>
    </row>
    <row r="105" spans="1:11" ht="15.75" customHeight="1">
      <c r="A105" s="67"/>
      <c r="B105" s="56"/>
      <c r="C105" s="40"/>
      <c r="D105" s="40"/>
      <c r="E105" s="40"/>
      <c r="F105" s="40"/>
      <c r="G105" s="40"/>
      <c r="H105" s="31"/>
      <c r="I105" s="31"/>
      <c r="J105" s="31"/>
      <c r="K105" s="31"/>
    </row>
    <row r="106" spans="1:16" ht="18.75" customHeight="1" thickBot="1">
      <c r="A106" s="87" t="s">
        <v>174</v>
      </c>
      <c r="B106" s="88"/>
      <c r="C106" s="88"/>
      <c r="D106" s="88"/>
      <c r="E106" s="88"/>
      <c r="F106" s="88"/>
      <c r="G106" s="89"/>
      <c r="H106" s="101" t="s">
        <v>96</v>
      </c>
      <c r="I106" s="102"/>
      <c r="J106" s="102"/>
      <c r="K106" s="103"/>
      <c r="M106" s="29" t="s">
        <v>95</v>
      </c>
      <c r="N106" s="29" t="s">
        <v>93</v>
      </c>
      <c r="O106" s="50" t="s">
        <v>97</v>
      </c>
      <c r="P106" s="29" t="s">
        <v>87</v>
      </c>
    </row>
    <row r="107" spans="1:16" ht="15.75" customHeight="1" thickTop="1">
      <c r="A107" s="90"/>
      <c r="B107" s="91"/>
      <c r="C107" s="91"/>
      <c r="D107" s="91"/>
      <c r="E107" s="91"/>
      <c r="F107" s="91"/>
      <c r="G107" s="92"/>
      <c r="H107" s="93">
        <v>200</v>
      </c>
      <c r="I107" s="93"/>
      <c r="J107" s="114">
        <v>6300</v>
      </c>
      <c r="K107" s="115"/>
      <c r="M107" s="23" t="s">
        <v>90</v>
      </c>
      <c r="N107" s="24">
        <v>0</v>
      </c>
      <c r="O107" s="51">
        <f>J107</f>
        <v>6300</v>
      </c>
      <c r="P107" s="25" t="s">
        <v>88</v>
      </c>
    </row>
    <row r="108" spans="1:16" ht="25.5" customHeight="1">
      <c r="A108" s="151" t="s">
        <v>173</v>
      </c>
      <c r="B108" s="151"/>
      <c r="C108" s="151"/>
      <c r="D108" s="151"/>
      <c r="E108" s="151"/>
      <c r="F108" s="151"/>
      <c r="G108" s="151"/>
      <c r="H108" s="151"/>
      <c r="I108" s="151"/>
      <c r="J108" s="151"/>
      <c r="K108" s="151"/>
      <c r="M108" s="26" t="s">
        <v>91</v>
      </c>
      <c r="N108" s="27">
        <v>0.05</v>
      </c>
      <c r="O108" s="52">
        <f>ROUND((J107-(J107*N108)),-2)</f>
        <v>6000</v>
      </c>
      <c r="P108" s="26" t="s">
        <v>89</v>
      </c>
    </row>
    <row r="109" spans="1:16" ht="26.25" customHeight="1">
      <c r="A109" s="151"/>
      <c r="B109" s="151"/>
      <c r="C109" s="151"/>
      <c r="D109" s="151"/>
      <c r="E109" s="151"/>
      <c r="F109" s="151"/>
      <c r="G109" s="151"/>
      <c r="H109" s="151"/>
      <c r="I109" s="151"/>
      <c r="J109" s="151"/>
      <c r="K109" s="151"/>
      <c r="M109" s="26" t="s">
        <v>92</v>
      </c>
      <c r="N109" s="27">
        <v>0.1</v>
      </c>
      <c r="O109" s="52">
        <f>ROUND((O107-(O107*N109)),-2)</f>
        <v>5700</v>
      </c>
      <c r="P109" s="26" t="s">
        <v>89</v>
      </c>
    </row>
    <row r="110" spans="1:16" ht="15.75" customHeight="1">
      <c r="A110" s="152" t="s">
        <v>172</v>
      </c>
      <c r="B110" s="150"/>
      <c r="C110" s="146" t="s">
        <v>1</v>
      </c>
      <c r="D110" s="146"/>
      <c r="E110" s="146"/>
      <c r="F110" s="146"/>
      <c r="G110" s="146"/>
      <c r="H110" s="146"/>
      <c r="I110" s="146"/>
      <c r="J110" s="153"/>
      <c r="K110" s="153"/>
      <c r="M110" s="28" t="s">
        <v>101</v>
      </c>
      <c r="N110" s="28"/>
      <c r="O110" s="52">
        <v>3200</v>
      </c>
      <c r="P110" s="26" t="s">
        <v>94</v>
      </c>
    </row>
    <row r="111" spans="1:16" ht="15.75" customHeight="1" thickBot="1">
      <c r="A111" s="152" t="s">
        <v>160</v>
      </c>
      <c r="B111" s="150"/>
      <c r="C111" s="146" t="s">
        <v>171</v>
      </c>
      <c r="D111" s="146"/>
      <c r="E111" s="146"/>
      <c r="F111" s="146"/>
      <c r="G111" s="146"/>
      <c r="H111" s="146"/>
      <c r="I111" s="146"/>
      <c r="J111" s="153"/>
      <c r="K111" s="153"/>
      <c r="M111" s="29" t="s">
        <v>95</v>
      </c>
      <c r="N111" s="29" t="s">
        <v>93</v>
      </c>
      <c r="O111" s="50" t="s">
        <v>98</v>
      </c>
      <c r="P111" s="29" t="s">
        <v>87</v>
      </c>
    </row>
    <row r="112" spans="1:16" ht="15.75" customHeight="1" thickTop="1">
      <c r="A112" s="152" t="s">
        <v>170</v>
      </c>
      <c r="B112" s="150"/>
      <c r="C112" s="146" t="s">
        <v>169</v>
      </c>
      <c r="D112" s="146"/>
      <c r="E112" s="146"/>
      <c r="F112" s="146"/>
      <c r="G112" s="146"/>
      <c r="H112" s="146"/>
      <c r="I112" s="146"/>
      <c r="J112" s="153"/>
      <c r="K112" s="153"/>
      <c r="M112" s="23" t="s">
        <v>90</v>
      </c>
      <c r="N112" s="24">
        <v>0</v>
      </c>
      <c r="O112" s="53">
        <v>200</v>
      </c>
      <c r="P112" s="25" t="s">
        <v>88</v>
      </c>
    </row>
    <row r="113" spans="1:16" ht="15.75" customHeight="1">
      <c r="A113" s="149" t="s">
        <v>168</v>
      </c>
      <c r="B113" s="150"/>
      <c r="C113" s="146" t="s">
        <v>167</v>
      </c>
      <c r="D113" s="146"/>
      <c r="E113" s="146"/>
      <c r="F113" s="146"/>
      <c r="G113" s="146"/>
      <c r="H113" s="146"/>
      <c r="I113" s="146"/>
      <c r="J113" s="153"/>
      <c r="K113" s="153"/>
      <c r="M113" s="26" t="s">
        <v>91</v>
      </c>
      <c r="N113" s="27">
        <v>0.05</v>
      </c>
      <c r="O113" s="54">
        <f>ROUND((H107-(H107*N113)),-1)</f>
        <v>190</v>
      </c>
      <c r="P113" s="26" t="s">
        <v>89</v>
      </c>
    </row>
    <row r="114" spans="1:16" ht="15.75" customHeight="1">
      <c r="A114" s="66">
        <v>0.5</v>
      </c>
      <c r="B114" s="60"/>
      <c r="C114" s="58" t="s">
        <v>13</v>
      </c>
      <c r="D114" s="59"/>
      <c r="E114" s="59"/>
      <c r="F114" s="59"/>
      <c r="G114" s="59"/>
      <c r="H114" s="59"/>
      <c r="I114" s="59"/>
      <c r="J114" s="58"/>
      <c r="K114" s="57"/>
      <c r="M114" s="26" t="s">
        <v>92</v>
      </c>
      <c r="N114" s="27">
        <v>0.1</v>
      </c>
      <c r="O114" s="54">
        <f>ROUND((H107-(H107*N114)),-1)</f>
        <v>180</v>
      </c>
      <c r="P114" s="26" t="s">
        <v>89</v>
      </c>
    </row>
    <row r="115" spans="1:16" ht="15.75" customHeight="1">
      <c r="A115" s="149">
        <v>0.5625</v>
      </c>
      <c r="B115" s="150"/>
      <c r="C115" s="146" t="s">
        <v>166</v>
      </c>
      <c r="D115" s="146"/>
      <c r="E115" s="146"/>
      <c r="F115" s="146"/>
      <c r="G115" s="146"/>
      <c r="H115" s="146"/>
      <c r="I115" s="146"/>
      <c r="J115" s="153"/>
      <c r="K115" s="153"/>
      <c r="M115" s="28" t="s">
        <v>101</v>
      </c>
      <c r="N115" s="28"/>
      <c r="O115" s="54">
        <v>90</v>
      </c>
      <c r="P115" s="26" t="s">
        <v>94</v>
      </c>
    </row>
    <row r="116" spans="1:11" ht="15.75" customHeight="1">
      <c r="A116" s="149">
        <v>0.5833333333333334</v>
      </c>
      <c r="B116" s="150"/>
      <c r="C116" s="146" t="s">
        <v>17</v>
      </c>
      <c r="D116" s="146"/>
      <c r="E116" s="146"/>
      <c r="F116" s="146"/>
      <c r="G116" s="146"/>
      <c r="H116" s="146"/>
      <c r="I116" s="146"/>
      <c r="J116" s="153"/>
      <c r="K116" s="153"/>
    </row>
    <row r="117" spans="1:11" ht="15.75" customHeight="1">
      <c r="A117" s="56" t="s">
        <v>165</v>
      </c>
      <c r="B117" s="56"/>
      <c r="C117" s="40"/>
      <c r="D117" s="40"/>
      <c r="E117" s="40"/>
      <c r="F117" s="40"/>
      <c r="G117" s="40"/>
      <c r="H117" s="40"/>
      <c r="I117" s="40"/>
      <c r="J117" s="40"/>
      <c r="K117" s="40"/>
    </row>
    <row r="118" spans="1:11" ht="15.75" customHeight="1">
      <c r="A118" s="65" t="s">
        <v>164</v>
      </c>
      <c r="B118" s="65"/>
      <c r="C118" s="64"/>
      <c r="D118" s="64"/>
      <c r="E118" s="64"/>
      <c r="F118" s="64"/>
      <c r="G118" s="64"/>
      <c r="H118" s="40"/>
      <c r="I118" s="40"/>
      <c r="J118" s="40"/>
      <c r="K118" s="40"/>
    </row>
    <row r="119" spans="1:11" ht="15.75" customHeight="1">
      <c r="A119" s="65" t="s">
        <v>163</v>
      </c>
      <c r="B119" s="65"/>
      <c r="C119" s="64"/>
      <c r="D119" s="64"/>
      <c r="E119" s="64"/>
      <c r="F119" s="64"/>
      <c r="G119" s="64"/>
      <c r="H119" s="40"/>
      <c r="I119" s="40"/>
      <c r="J119" s="40"/>
      <c r="K119" s="40"/>
    </row>
    <row r="120" spans="1:11" ht="15.75" customHeight="1">
      <c r="A120" s="9"/>
      <c r="B120" s="9"/>
      <c r="C120" s="9"/>
      <c r="D120" s="9"/>
      <c r="E120" s="9"/>
      <c r="F120" s="9"/>
      <c r="G120" s="9"/>
      <c r="H120" s="31"/>
      <c r="I120" s="31"/>
      <c r="J120" s="31"/>
      <c r="K120" s="31"/>
    </row>
    <row r="121" spans="1:16" ht="15.75" customHeight="1" thickBot="1">
      <c r="A121" s="87" t="s">
        <v>162</v>
      </c>
      <c r="B121" s="88"/>
      <c r="C121" s="88"/>
      <c r="D121" s="88"/>
      <c r="E121" s="88"/>
      <c r="F121" s="88"/>
      <c r="G121" s="89"/>
      <c r="H121" s="101" t="s">
        <v>96</v>
      </c>
      <c r="I121" s="102"/>
      <c r="J121" s="102"/>
      <c r="K121" s="103"/>
      <c r="M121" s="29" t="s">
        <v>95</v>
      </c>
      <c r="N121" s="29" t="s">
        <v>93</v>
      </c>
      <c r="O121" s="50" t="s">
        <v>97</v>
      </c>
      <c r="P121" s="29" t="s">
        <v>87</v>
      </c>
    </row>
    <row r="122" spans="1:16" ht="18.75" customHeight="1" thickTop="1">
      <c r="A122" s="90"/>
      <c r="B122" s="91"/>
      <c r="C122" s="91"/>
      <c r="D122" s="91"/>
      <c r="E122" s="91"/>
      <c r="F122" s="91"/>
      <c r="G122" s="92"/>
      <c r="H122" s="93">
        <v>190</v>
      </c>
      <c r="I122" s="93"/>
      <c r="J122" s="114">
        <v>5900</v>
      </c>
      <c r="K122" s="115"/>
      <c r="M122" s="23" t="s">
        <v>90</v>
      </c>
      <c r="N122" s="24">
        <v>0</v>
      </c>
      <c r="O122" s="51">
        <f>J122</f>
        <v>5900</v>
      </c>
      <c r="P122" s="25" t="s">
        <v>88</v>
      </c>
    </row>
    <row r="123" spans="1:16" ht="15.75" customHeight="1">
      <c r="A123" s="151" t="s">
        <v>161</v>
      </c>
      <c r="B123" s="151"/>
      <c r="C123" s="151"/>
      <c r="D123" s="151"/>
      <c r="E123" s="151"/>
      <c r="F123" s="151"/>
      <c r="G123" s="151"/>
      <c r="H123" s="151"/>
      <c r="I123" s="151"/>
      <c r="J123" s="151"/>
      <c r="K123" s="151"/>
      <c r="M123" s="26" t="s">
        <v>91</v>
      </c>
      <c r="N123" s="27">
        <v>0.05</v>
      </c>
      <c r="O123" s="52">
        <f>ROUND((J122-(J122*N123)),-2)</f>
        <v>5600</v>
      </c>
      <c r="P123" s="26" t="s">
        <v>89</v>
      </c>
    </row>
    <row r="124" spans="1:16" ht="15.75" customHeight="1">
      <c r="A124" s="151"/>
      <c r="B124" s="151"/>
      <c r="C124" s="151"/>
      <c r="D124" s="151"/>
      <c r="E124" s="151"/>
      <c r="F124" s="151"/>
      <c r="G124" s="151"/>
      <c r="H124" s="151"/>
      <c r="I124" s="151"/>
      <c r="J124" s="151"/>
      <c r="K124" s="151"/>
      <c r="M124" s="26" t="s">
        <v>92</v>
      </c>
      <c r="N124" s="27">
        <v>0.1</v>
      </c>
      <c r="O124" s="52">
        <f>ROUND((O122-(O122*N124)),-2)</f>
        <v>5300</v>
      </c>
      <c r="P124" s="26" t="s">
        <v>89</v>
      </c>
    </row>
    <row r="125" spans="1:16" ht="15.75" customHeight="1">
      <c r="A125" s="151"/>
      <c r="B125" s="151"/>
      <c r="C125" s="151"/>
      <c r="D125" s="151"/>
      <c r="E125" s="151"/>
      <c r="F125" s="151"/>
      <c r="G125" s="151"/>
      <c r="H125" s="151"/>
      <c r="I125" s="151"/>
      <c r="J125" s="151"/>
      <c r="K125" s="151"/>
      <c r="M125" s="28" t="s">
        <v>101</v>
      </c>
      <c r="N125" s="28"/>
      <c r="O125" s="52">
        <v>3000</v>
      </c>
      <c r="P125" s="26" t="s">
        <v>94</v>
      </c>
    </row>
    <row r="126" spans="1:16" ht="15.75" customHeight="1" thickBot="1">
      <c r="A126" s="152" t="s">
        <v>160</v>
      </c>
      <c r="B126" s="150"/>
      <c r="C126" s="146" t="s">
        <v>1</v>
      </c>
      <c r="D126" s="146"/>
      <c r="E126" s="146"/>
      <c r="F126" s="146"/>
      <c r="G126" s="146"/>
      <c r="H126" s="146"/>
      <c r="I126" s="146"/>
      <c r="J126" s="153"/>
      <c r="K126" s="153"/>
      <c r="M126" s="29" t="s">
        <v>95</v>
      </c>
      <c r="N126" s="29" t="s">
        <v>93</v>
      </c>
      <c r="O126" s="50" t="s">
        <v>98</v>
      </c>
      <c r="P126" s="29" t="s">
        <v>87</v>
      </c>
    </row>
    <row r="127" spans="1:16" ht="15.75" customHeight="1" thickTop="1">
      <c r="A127" s="152" t="s">
        <v>159</v>
      </c>
      <c r="B127" s="150"/>
      <c r="C127" s="146" t="s">
        <v>158</v>
      </c>
      <c r="D127" s="146"/>
      <c r="E127" s="146"/>
      <c r="F127" s="146"/>
      <c r="G127" s="146"/>
      <c r="H127" s="146"/>
      <c r="I127" s="146"/>
      <c r="J127" s="153"/>
      <c r="K127" s="153"/>
      <c r="M127" s="23" t="s">
        <v>90</v>
      </c>
      <c r="N127" s="24">
        <v>0</v>
      </c>
      <c r="O127" s="53">
        <f>H122</f>
        <v>190</v>
      </c>
      <c r="P127" s="25" t="s">
        <v>88</v>
      </c>
    </row>
    <row r="128" spans="1:16" ht="15.75" customHeight="1">
      <c r="A128" s="152" t="s">
        <v>157</v>
      </c>
      <c r="B128" s="150"/>
      <c r="C128" s="146" t="s">
        <v>156</v>
      </c>
      <c r="D128" s="146"/>
      <c r="E128" s="146"/>
      <c r="F128" s="146"/>
      <c r="G128" s="146"/>
      <c r="H128" s="146"/>
      <c r="I128" s="146"/>
      <c r="J128" s="153" t="s">
        <v>18</v>
      </c>
      <c r="K128" s="153"/>
      <c r="M128" s="26" t="s">
        <v>91</v>
      </c>
      <c r="N128" s="27">
        <v>0.05</v>
      </c>
      <c r="O128" s="54">
        <f>ROUND((H122-(H122*N128)),-1)</f>
        <v>180</v>
      </c>
      <c r="P128" s="26" t="s">
        <v>89</v>
      </c>
    </row>
    <row r="129" spans="1:16" ht="15.75" customHeight="1">
      <c r="A129" s="149">
        <v>0.4583333333333333</v>
      </c>
      <c r="B129" s="150"/>
      <c r="C129" s="146" t="s">
        <v>359</v>
      </c>
      <c r="D129" s="146"/>
      <c r="E129" s="146"/>
      <c r="F129" s="146"/>
      <c r="G129" s="146"/>
      <c r="H129" s="146"/>
      <c r="I129" s="146"/>
      <c r="J129" s="153" t="s">
        <v>18</v>
      </c>
      <c r="K129" s="153"/>
      <c r="M129" s="26" t="s">
        <v>92</v>
      </c>
      <c r="N129" s="27">
        <v>0.1</v>
      </c>
      <c r="O129" s="54">
        <f>ROUND((H122-(H122*N129)),-1)</f>
        <v>170</v>
      </c>
      <c r="P129" s="26" t="s">
        <v>89</v>
      </c>
    </row>
    <row r="130" spans="1:16" ht="15.75" customHeight="1">
      <c r="A130" s="149" t="s">
        <v>155</v>
      </c>
      <c r="B130" s="150"/>
      <c r="C130" s="146" t="s">
        <v>154</v>
      </c>
      <c r="D130" s="146"/>
      <c r="E130" s="146"/>
      <c r="F130" s="146"/>
      <c r="G130" s="146"/>
      <c r="H130" s="146"/>
      <c r="I130" s="146"/>
      <c r="J130" s="153"/>
      <c r="K130" s="153"/>
      <c r="M130" s="28" t="s">
        <v>101</v>
      </c>
      <c r="N130" s="28"/>
      <c r="O130" s="54">
        <v>85</v>
      </c>
      <c r="P130" s="26" t="s">
        <v>94</v>
      </c>
    </row>
    <row r="131" spans="1:11" ht="15.75" customHeight="1">
      <c r="A131" s="149">
        <v>0.5</v>
      </c>
      <c r="B131" s="150"/>
      <c r="C131" s="146" t="s">
        <v>13</v>
      </c>
      <c r="D131" s="146"/>
      <c r="E131" s="146"/>
      <c r="F131" s="146"/>
      <c r="G131" s="146"/>
      <c r="H131" s="146"/>
      <c r="I131" s="146"/>
      <c r="J131" s="153"/>
      <c r="K131" s="153"/>
    </row>
    <row r="132" spans="1:11" ht="15.75" customHeight="1">
      <c r="A132" s="149">
        <v>0.5625</v>
      </c>
      <c r="B132" s="150"/>
      <c r="C132" s="146" t="s">
        <v>17</v>
      </c>
      <c r="D132" s="146"/>
      <c r="E132" s="146"/>
      <c r="F132" s="146"/>
      <c r="G132" s="146"/>
      <c r="H132" s="146"/>
      <c r="I132" s="146"/>
      <c r="J132" s="153"/>
      <c r="K132" s="153"/>
    </row>
    <row r="133" spans="1:11" ht="15.75" customHeight="1">
      <c r="A133" s="65" t="s">
        <v>358</v>
      </c>
      <c r="B133" s="65"/>
      <c r="C133" s="64"/>
      <c r="D133" s="64"/>
      <c r="E133" s="64"/>
      <c r="F133" s="64"/>
      <c r="G133" s="64"/>
      <c r="H133" s="64"/>
      <c r="I133" s="64"/>
      <c r="J133" s="64"/>
      <c r="K133" s="64"/>
    </row>
    <row r="134" spans="1:11" ht="15.75" customHeight="1">
      <c r="A134" s="9"/>
      <c r="B134" s="8"/>
      <c r="C134" s="9"/>
      <c r="D134" s="12"/>
      <c r="E134" s="12"/>
      <c r="F134" s="12"/>
      <c r="G134" s="13"/>
      <c r="H134" s="32"/>
      <c r="I134" s="31"/>
      <c r="J134" s="31"/>
      <c r="K134" s="31"/>
    </row>
    <row r="135" spans="1:16" ht="15.75" customHeight="1" thickBot="1">
      <c r="A135" s="87" t="s">
        <v>153</v>
      </c>
      <c r="B135" s="88"/>
      <c r="C135" s="88"/>
      <c r="D135" s="88"/>
      <c r="E135" s="88"/>
      <c r="F135" s="88"/>
      <c r="G135" s="89"/>
      <c r="H135" s="101" t="s">
        <v>96</v>
      </c>
      <c r="I135" s="102"/>
      <c r="J135" s="102"/>
      <c r="K135" s="103"/>
      <c r="M135" s="29" t="s">
        <v>95</v>
      </c>
      <c r="N135" s="29" t="s">
        <v>93</v>
      </c>
      <c r="O135" s="50" t="s">
        <v>97</v>
      </c>
      <c r="P135" s="29" t="s">
        <v>87</v>
      </c>
    </row>
    <row r="136" spans="1:16" ht="18.75" customHeight="1" thickTop="1">
      <c r="A136" s="90"/>
      <c r="B136" s="91"/>
      <c r="C136" s="91"/>
      <c r="D136" s="91"/>
      <c r="E136" s="91"/>
      <c r="F136" s="91"/>
      <c r="G136" s="92"/>
      <c r="H136" s="93">
        <v>280</v>
      </c>
      <c r="I136" s="93"/>
      <c r="J136" s="114">
        <v>8800</v>
      </c>
      <c r="K136" s="115"/>
      <c r="M136" s="23" t="s">
        <v>90</v>
      </c>
      <c r="N136" s="24">
        <v>0</v>
      </c>
      <c r="O136" s="51">
        <f>J136</f>
        <v>8800</v>
      </c>
      <c r="P136" s="25" t="s">
        <v>88</v>
      </c>
    </row>
    <row r="137" spans="1:16" ht="15.75" customHeight="1">
      <c r="A137" s="151" t="s">
        <v>152</v>
      </c>
      <c r="B137" s="151"/>
      <c r="C137" s="151"/>
      <c r="D137" s="151"/>
      <c r="E137" s="151"/>
      <c r="F137" s="151"/>
      <c r="G137" s="151"/>
      <c r="H137" s="151"/>
      <c r="I137" s="151"/>
      <c r="J137" s="151"/>
      <c r="K137" s="151"/>
      <c r="M137" s="26" t="s">
        <v>91</v>
      </c>
      <c r="N137" s="27">
        <v>0.05</v>
      </c>
      <c r="O137" s="52">
        <f>ROUND((J136-(J136*N137)),-2)</f>
        <v>8400</v>
      </c>
      <c r="P137" s="26" t="s">
        <v>89</v>
      </c>
    </row>
    <row r="138" spans="1:16" ht="15.75" customHeight="1">
      <c r="A138" s="151"/>
      <c r="B138" s="151"/>
      <c r="C138" s="151"/>
      <c r="D138" s="151"/>
      <c r="E138" s="151"/>
      <c r="F138" s="151"/>
      <c r="G138" s="151"/>
      <c r="H138" s="151"/>
      <c r="I138" s="151"/>
      <c r="J138" s="151"/>
      <c r="K138" s="151"/>
      <c r="M138" s="26" t="s">
        <v>92</v>
      </c>
      <c r="N138" s="27">
        <v>0.1</v>
      </c>
      <c r="O138" s="52">
        <f>ROUND((O136-(O136*N138)),-2)</f>
        <v>7900</v>
      </c>
      <c r="P138" s="26" t="s">
        <v>89</v>
      </c>
    </row>
    <row r="139" spans="1:16" ht="15.75" customHeight="1">
      <c r="A139" s="151"/>
      <c r="B139" s="151"/>
      <c r="C139" s="151"/>
      <c r="D139" s="151"/>
      <c r="E139" s="151"/>
      <c r="F139" s="151"/>
      <c r="G139" s="151"/>
      <c r="H139" s="151"/>
      <c r="I139" s="151"/>
      <c r="J139" s="151"/>
      <c r="K139" s="151"/>
      <c r="M139" s="28" t="s">
        <v>101</v>
      </c>
      <c r="N139" s="28"/>
      <c r="O139" s="52">
        <v>1000</v>
      </c>
      <c r="P139" s="26" t="s">
        <v>94</v>
      </c>
    </row>
    <row r="140" spans="1:16" ht="15.75" customHeight="1" thickBot="1">
      <c r="A140" s="152" t="s">
        <v>151</v>
      </c>
      <c r="B140" s="150"/>
      <c r="C140" s="146" t="s">
        <v>1</v>
      </c>
      <c r="D140" s="146"/>
      <c r="E140" s="146"/>
      <c r="F140" s="146"/>
      <c r="G140" s="146"/>
      <c r="H140" s="146"/>
      <c r="I140" s="146"/>
      <c r="J140" s="153"/>
      <c r="K140" s="153"/>
      <c r="M140" s="29" t="s">
        <v>95</v>
      </c>
      <c r="N140" s="29" t="s">
        <v>93</v>
      </c>
      <c r="O140" s="50" t="s">
        <v>98</v>
      </c>
      <c r="P140" s="29" t="s">
        <v>87</v>
      </c>
    </row>
    <row r="141" spans="1:16" ht="15.75" customHeight="1" thickTop="1">
      <c r="A141" s="152" t="s">
        <v>150</v>
      </c>
      <c r="B141" s="150"/>
      <c r="C141" s="146" t="s">
        <v>149</v>
      </c>
      <c r="D141" s="146"/>
      <c r="E141" s="146"/>
      <c r="F141" s="146"/>
      <c r="G141" s="146"/>
      <c r="H141" s="146"/>
      <c r="I141" s="146"/>
      <c r="J141" s="153"/>
      <c r="K141" s="153"/>
      <c r="M141" s="23" t="s">
        <v>90</v>
      </c>
      <c r="N141" s="24">
        <v>0</v>
      </c>
      <c r="O141" s="53">
        <f>H136</f>
        <v>280</v>
      </c>
      <c r="P141" s="25" t="s">
        <v>88</v>
      </c>
    </row>
    <row r="142" spans="1:16" ht="15.75" customHeight="1">
      <c r="A142" s="149">
        <v>0.4166666666666667</v>
      </c>
      <c r="B142" s="150"/>
      <c r="C142" s="146" t="s">
        <v>148</v>
      </c>
      <c r="D142" s="146"/>
      <c r="E142" s="146"/>
      <c r="F142" s="146"/>
      <c r="G142" s="146"/>
      <c r="H142" s="146"/>
      <c r="I142" s="146"/>
      <c r="J142" s="153"/>
      <c r="K142" s="153"/>
      <c r="M142" s="26" t="s">
        <v>91</v>
      </c>
      <c r="N142" s="27">
        <v>0.05</v>
      </c>
      <c r="O142" s="54">
        <f>ROUND((H136-(H136*N142)),-1)</f>
        <v>270</v>
      </c>
      <c r="P142" s="26" t="s">
        <v>89</v>
      </c>
    </row>
    <row r="143" spans="1:16" ht="15.75" customHeight="1">
      <c r="A143" s="149">
        <v>0.4375</v>
      </c>
      <c r="B143" s="150"/>
      <c r="C143" s="146" t="s">
        <v>147</v>
      </c>
      <c r="D143" s="146"/>
      <c r="E143" s="146"/>
      <c r="F143" s="146"/>
      <c r="G143" s="146"/>
      <c r="H143" s="146"/>
      <c r="I143" s="146"/>
      <c r="J143" s="153"/>
      <c r="K143" s="153"/>
      <c r="M143" s="26" t="s">
        <v>92</v>
      </c>
      <c r="N143" s="27">
        <v>0.1</v>
      </c>
      <c r="O143" s="54">
        <f>ROUND((H136-(H136*N143)),-1)</f>
        <v>250</v>
      </c>
      <c r="P143" s="26" t="s">
        <v>89</v>
      </c>
    </row>
    <row r="144" spans="1:16" ht="15.75" customHeight="1">
      <c r="A144" s="149">
        <v>0.4583333333333333</v>
      </c>
      <c r="B144" s="150"/>
      <c r="C144" s="146" t="s">
        <v>146</v>
      </c>
      <c r="D144" s="146"/>
      <c r="E144" s="146"/>
      <c r="F144" s="146"/>
      <c r="G144" s="146"/>
      <c r="H144" s="146"/>
      <c r="I144" s="146"/>
      <c r="J144" s="153"/>
      <c r="K144" s="153"/>
      <c r="M144" s="28" t="s">
        <v>101</v>
      </c>
      <c r="N144" s="28"/>
      <c r="O144" s="54">
        <v>28</v>
      </c>
      <c r="P144" s="26" t="s">
        <v>94</v>
      </c>
    </row>
    <row r="145" spans="1:11" ht="15.75" customHeight="1">
      <c r="A145" s="149">
        <v>0.4930555555555556</v>
      </c>
      <c r="B145" s="150"/>
      <c r="C145" s="146" t="s">
        <v>145</v>
      </c>
      <c r="D145" s="146"/>
      <c r="E145" s="146"/>
      <c r="F145" s="146"/>
      <c r="G145" s="146"/>
      <c r="H145" s="146"/>
      <c r="I145" s="146"/>
      <c r="J145" s="153"/>
      <c r="K145" s="153"/>
    </row>
    <row r="146" spans="1:11" ht="15.75" customHeight="1">
      <c r="A146" s="149">
        <v>0.5208333333333334</v>
      </c>
      <c r="B146" s="150"/>
      <c r="C146" s="146" t="s">
        <v>13</v>
      </c>
      <c r="D146" s="146"/>
      <c r="E146" s="146"/>
      <c r="F146" s="146"/>
      <c r="G146" s="146"/>
      <c r="H146" s="146"/>
      <c r="I146" s="146"/>
      <c r="J146" s="153" t="s">
        <v>144</v>
      </c>
      <c r="K146" s="153"/>
    </row>
    <row r="147" spans="1:11" ht="15.75" customHeight="1">
      <c r="A147" s="149">
        <v>0.5694444444444444</v>
      </c>
      <c r="B147" s="150"/>
      <c r="C147" s="146" t="s">
        <v>143</v>
      </c>
      <c r="D147" s="146"/>
      <c r="E147" s="146"/>
      <c r="F147" s="146"/>
      <c r="G147" s="146"/>
      <c r="H147" s="146"/>
      <c r="I147" s="146"/>
      <c r="J147" s="153" t="s">
        <v>142</v>
      </c>
      <c r="K147" s="153"/>
    </row>
    <row r="148" spans="1:11" ht="15.75" customHeight="1">
      <c r="A148" s="149">
        <v>0.5833333333333334</v>
      </c>
      <c r="B148" s="150"/>
      <c r="C148" s="146" t="s">
        <v>141</v>
      </c>
      <c r="D148" s="146"/>
      <c r="E148" s="146"/>
      <c r="F148" s="146"/>
      <c r="G148" s="146"/>
      <c r="H148" s="146"/>
      <c r="I148" s="146"/>
      <c r="J148" s="153"/>
      <c r="K148" s="153"/>
    </row>
    <row r="149" spans="1:11" ht="18.75" customHeight="1" hidden="1">
      <c r="A149" s="149">
        <v>0.625</v>
      </c>
      <c r="B149" s="150"/>
      <c r="C149" s="146" t="s">
        <v>17</v>
      </c>
      <c r="D149" s="146"/>
      <c r="E149" s="146"/>
      <c r="F149" s="146"/>
      <c r="G149" s="146"/>
      <c r="H149" s="146"/>
      <c r="I149" s="146"/>
      <c r="J149" s="153"/>
      <c r="K149" s="153"/>
    </row>
    <row r="150" spans="1:11" ht="15.75" customHeight="1" hidden="1">
      <c r="A150" s="56" t="s">
        <v>140</v>
      </c>
      <c r="B150" s="56"/>
      <c r="C150" s="40"/>
      <c r="D150" s="40"/>
      <c r="E150" s="40"/>
      <c r="F150" s="40"/>
      <c r="G150" s="40"/>
      <c r="H150" s="40"/>
      <c r="I150" s="40"/>
      <c r="J150" s="40"/>
      <c r="K150" s="40"/>
    </row>
    <row r="151" spans="1:11" ht="15.75" customHeight="1" hidden="1">
      <c r="A151" s="120" t="s">
        <v>70</v>
      </c>
      <c r="B151" s="121"/>
      <c r="C151" s="121"/>
      <c r="D151" s="121"/>
      <c r="E151" s="121"/>
      <c r="F151" s="121"/>
      <c r="G151" s="121"/>
      <c r="H151" s="121"/>
      <c r="I151" s="121"/>
      <c r="J151" s="121"/>
      <c r="K151" s="122"/>
    </row>
    <row r="152" spans="1:11" ht="15.75" customHeight="1" hidden="1">
      <c r="A152" s="123"/>
      <c r="B152" s="124"/>
      <c r="C152" s="124"/>
      <c r="D152" s="124"/>
      <c r="E152" s="124"/>
      <c r="F152" s="124"/>
      <c r="G152" s="124"/>
      <c r="H152" s="124"/>
      <c r="I152" s="124"/>
      <c r="J152" s="124"/>
      <c r="K152" s="125"/>
    </row>
    <row r="153" spans="1:11" ht="15.75" customHeight="1" hidden="1">
      <c r="A153" s="123"/>
      <c r="B153" s="124"/>
      <c r="C153" s="124"/>
      <c r="D153" s="124"/>
      <c r="E153" s="124"/>
      <c r="F153" s="124"/>
      <c r="G153" s="124"/>
      <c r="H153" s="124"/>
      <c r="I153" s="124"/>
      <c r="J153" s="124"/>
      <c r="K153" s="125"/>
    </row>
    <row r="154" spans="1:11" ht="15.75" customHeight="1" hidden="1">
      <c r="A154" s="126"/>
      <c r="B154" s="127"/>
      <c r="C154" s="127"/>
      <c r="D154" s="127"/>
      <c r="E154" s="127"/>
      <c r="F154" s="127"/>
      <c r="G154" s="127"/>
      <c r="H154" s="127"/>
      <c r="I154" s="127"/>
      <c r="J154" s="127"/>
      <c r="K154" s="128"/>
    </row>
    <row r="155" spans="1:11" ht="15.75" customHeight="1" hidden="1">
      <c r="A155" s="16"/>
      <c r="B155" s="16"/>
      <c r="C155" s="17"/>
      <c r="D155" s="17"/>
      <c r="E155" s="17"/>
      <c r="F155" s="17"/>
      <c r="G155" s="17"/>
      <c r="H155" s="38"/>
      <c r="I155" s="38"/>
      <c r="J155" s="38"/>
      <c r="K155" s="38"/>
    </row>
    <row r="156" spans="1:11" ht="15.75" customHeight="1" hidden="1">
      <c r="A156" s="11"/>
      <c r="B156" s="11"/>
      <c r="C156" s="11"/>
      <c r="D156" s="11"/>
      <c r="E156" s="11"/>
      <c r="F156" s="11"/>
      <c r="G156" s="11"/>
      <c r="H156" s="33"/>
      <c r="I156" s="33"/>
      <c r="J156" s="33"/>
      <c r="K156" s="33"/>
    </row>
    <row r="157" spans="1:11" ht="15.75" customHeight="1" hidden="1">
      <c r="A157" s="11"/>
      <c r="B157" s="11"/>
      <c r="C157" s="11"/>
      <c r="D157" s="11"/>
      <c r="E157" s="11"/>
      <c r="F157" s="11"/>
      <c r="G157" s="11"/>
      <c r="H157" s="33"/>
      <c r="I157" s="33"/>
      <c r="J157" s="33"/>
      <c r="K157" s="33"/>
    </row>
    <row r="158" spans="1:11" ht="15.75" customHeight="1" hidden="1">
      <c r="A158" s="11"/>
      <c r="B158" s="11"/>
      <c r="C158" s="11"/>
      <c r="D158" s="11"/>
      <c r="E158" s="11"/>
      <c r="F158" s="11"/>
      <c r="G158" s="11"/>
      <c r="H158" s="33"/>
      <c r="I158" s="33"/>
      <c r="J158" s="33"/>
      <c r="K158" s="33"/>
    </row>
    <row r="159" spans="1:11" ht="15.75" customHeight="1">
      <c r="A159" s="149">
        <v>0.625</v>
      </c>
      <c r="B159" s="150"/>
      <c r="C159" s="146" t="s">
        <v>17</v>
      </c>
      <c r="D159" s="147"/>
      <c r="E159" s="147"/>
      <c r="F159" s="147"/>
      <c r="G159" s="147"/>
      <c r="H159" s="147"/>
      <c r="I159" s="148"/>
      <c r="J159" s="146"/>
      <c r="K159" s="148"/>
    </row>
    <row r="160" spans="1:11" ht="15.75" customHeight="1">
      <c r="A160" s="56" t="s">
        <v>140</v>
      </c>
      <c r="B160" s="56"/>
      <c r="C160" s="40"/>
      <c r="D160" s="40"/>
      <c r="E160" s="40"/>
      <c r="F160" s="40"/>
      <c r="G160" s="40"/>
      <c r="H160" s="40"/>
      <c r="I160" s="40"/>
      <c r="J160" s="40"/>
      <c r="K160" s="40"/>
    </row>
    <row r="161" spans="1:11" ht="15.75" customHeight="1">
      <c r="A161" s="56" t="s">
        <v>139</v>
      </c>
      <c r="B161" s="56"/>
      <c r="C161" s="40"/>
      <c r="D161" s="40"/>
      <c r="E161" s="40"/>
      <c r="F161" s="40"/>
      <c r="G161" s="40"/>
      <c r="H161" s="40"/>
      <c r="I161" s="40"/>
      <c r="J161" s="40"/>
      <c r="K161" s="40"/>
    </row>
    <row r="162" spans="1:16" ht="15.75" customHeight="1" thickBot="1">
      <c r="A162" s="87" t="s">
        <v>138</v>
      </c>
      <c r="B162" s="88"/>
      <c r="C162" s="88"/>
      <c r="D162" s="88"/>
      <c r="E162" s="88"/>
      <c r="F162" s="88"/>
      <c r="G162" s="89"/>
      <c r="H162" s="101" t="s">
        <v>96</v>
      </c>
      <c r="I162" s="102"/>
      <c r="J162" s="102"/>
      <c r="K162" s="103"/>
      <c r="M162" s="29" t="s">
        <v>95</v>
      </c>
      <c r="N162" s="29" t="s">
        <v>93</v>
      </c>
      <c r="O162" s="50" t="s">
        <v>97</v>
      </c>
      <c r="P162" s="29" t="s">
        <v>87</v>
      </c>
    </row>
    <row r="163" spans="1:16" ht="15.75" customHeight="1" thickTop="1">
      <c r="A163" s="90"/>
      <c r="B163" s="91"/>
      <c r="C163" s="91"/>
      <c r="D163" s="91"/>
      <c r="E163" s="91"/>
      <c r="F163" s="91"/>
      <c r="G163" s="92"/>
      <c r="H163" s="93">
        <v>340</v>
      </c>
      <c r="I163" s="93"/>
      <c r="J163" s="114">
        <v>10600</v>
      </c>
      <c r="K163" s="115"/>
      <c r="M163" s="23" t="s">
        <v>90</v>
      </c>
      <c r="N163" s="24">
        <v>0</v>
      </c>
      <c r="O163" s="51">
        <f>J163</f>
        <v>10600</v>
      </c>
      <c r="P163" s="25" t="s">
        <v>88</v>
      </c>
    </row>
    <row r="164" spans="1:16" ht="15.75" customHeight="1">
      <c r="A164" s="151" t="s">
        <v>137</v>
      </c>
      <c r="B164" s="151"/>
      <c r="C164" s="151"/>
      <c r="D164" s="151"/>
      <c r="E164" s="151"/>
      <c r="F164" s="151"/>
      <c r="G164" s="151"/>
      <c r="H164" s="151"/>
      <c r="I164" s="151"/>
      <c r="J164" s="151"/>
      <c r="K164" s="151"/>
      <c r="M164" s="26" t="s">
        <v>91</v>
      </c>
      <c r="N164" s="27">
        <v>0.05</v>
      </c>
      <c r="O164" s="52">
        <f>ROUND((J163-(J163*N164)),-2)</f>
        <v>10100</v>
      </c>
      <c r="P164" s="26" t="s">
        <v>89</v>
      </c>
    </row>
    <row r="165" spans="1:16" ht="15.75" customHeight="1">
      <c r="A165" s="151"/>
      <c r="B165" s="151"/>
      <c r="C165" s="151"/>
      <c r="D165" s="151"/>
      <c r="E165" s="151"/>
      <c r="F165" s="151"/>
      <c r="G165" s="151"/>
      <c r="H165" s="151"/>
      <c r="I165" s="151"/>
      <c r="J165" s="151"/>
      <c r="K165" s="151"/>
      <c r="M165" s="26" t="s">
        <v>92</v>
      </c>
      <c r="N165" s="27">
        <v>0.1</v>
      </c>
      <c r="O165" s="52">
        <f>ROUND((O163-(O163*N165)),-2)</f>
        <v>9500</v>
      </c>
      <c r="P165" s="26" t="s">
        <v>89</v>
      </c>
    </row>
    <row r="166" spans="1:16" ht="15.75" customHeight="1">
      <c r="A166" s="151"/>
      <c r="B166" s="151"/>
      <c r="C166" s="151"/>
      <c r="D166" s="151"/>
      <c r="E166" s="151"/>
      <c r="F166" s="151"/>
      <c r="G166" s="151"/>
      <c r="H166" s="151"/>
      <c r="I166" s="151"/>
      <c r="J166" s="151"/>
      <c r="K166" s="151"/>
      <c r="M166" s="28" t="s">
        <v>101</v>
      </c>
      <c r="N166" s="28"/>
      <c r="O166" s="52">
        <v>5500</v>
      </c>
      <c r="P166" s="26" t="s">
        <v>94</v>
      </c>
    </row>
    <row r="167" spans="1:16" ht="15.75" customHeight="1" thickBot="1">
      <c r="A167" s="152" t="s">
        <v>121</v>
      </c>
      <c r="B167" s="150"/>
      <c r="C167" s="146" t="s">
        <v>1</v>
      </c>
      <c r="D167" s="146"/>
      <c r="E167" s="146"/>
      <c r="F167" s="146"/>
      <c r="G167" s="146"/>
      <c r="H167" s="146"/>
      <c r="I167" s="146"/>
      <c r="J167" s="153"/>
      <c r="K167" s="153"/>
      <c r="M167" s="29" t="s">
        <v>95</v>
      </c>
      <c r="N167" s="29" t="s">
        <v>93</v>
      </c>
      <c r="O167" s="50" t="s">
        <v>98</v>
      </c>
      <c r="P167" s="29" t="s">
        <v>87</v>
      </c>
    </row>
    <row r="168" spans="1:16" ht="15.75" customHeight="1" thickTop="1">
      <c r="A168" s="149" t="s">
        <v>136</v>
      </c>
      <c r="B168" s="150"/>
      <c r="C168" s="146" t="s">
        <v>135</v>
      </c>
      <c r="D168" s="146"/>
      <c r="E168" s="146"/>
      <c r="F168" s="146"/>
      <c r="G168" s="146"/>
      <c r="H168" s="146"/>
      <c r="I168" s="146"/>
      <c r="J168" s="153" t="s">
        <v>18</v>
      </c>
      <c r="K168" s="153"/>
      <c r="M168" s="23" t="s">
        <v>90</v>
      </c>
      <c r="N168" s="24">
        <v>0</v>
      </c>
      <c r="O168" s="53">
        <f>H163</f>
        <v>340</v>
      </c>
      <c r="P168" s="25" t="s">
        <v>88</v>
      </c>
    </row>
    <row r="169" spans="1:16" ht="15.75" customHeight="1">
      <c r="A169" s="149" t="s">
        <v>134</v>
      </c>
      <c r="B169" s="150"/>
      <c r="C169" s="146" t="s">
        <v>133</v>
      </c>
      <c r="D169" s="146"/>
      <c r="E169" s="146"/>
      <c r="F169" s="146"/>
      <c r="G169" s="146"/>
      <c r="H169" s="146"/>
      <c r="I169" s="146"/>
      <c r="J169" s="153" t="s">
        <v>18</v>
      </c>
      <c r="K169" s="153"/>
      <c r="M169" s="26" t="s">
        <v>91</v>
      </c>
      <c r="N169" s="27">
        <v>0.05</v>
      </c>
      <c r="O169" s="54">
        <f>ROUND((H163-(H163*N169)),-1)</f>
        <v>320</v>
      </c>
      <c r="P169" s="26" t="s">
        <v>89</v>
      </c>
    </row>
    <row r="170" spans="1:16" ht="15.75" customHeight="1">
      <c r="A170" s="149" t="s">
        <v>132</v>
      </c>
      <c r="B170" s="150"/>
      <c r="C170" s="146" t="s">
        <v>131</v>
      </c>
      <c r="D170" s="146"/>
      <c r="E170" s="146"/>
      <c r="F170" s="146"/>
      <c r="G170" s="146"/>
      <c r="H170" s="146"/>
      <c r="I170" s="146"/>
      <c r="J170" s="153" t="s">
        <v>18</v>
      </c>
      <c r="K170" s="153"/>
      <c r="M170" s="26" t="s">
        <v>92</v>
      </c>
      <c r="N170" s="27">
        <v>0.1</v>
      </c>
      <c r="O170" s="54">
        <f>ROUND((H163-(H163*N170)),-1)</f>
        <v>310</v>
      </c>
      <c r="P170" s="26" t="s">
        <v>89</v>
      </c>
    </row>
    <row r="171" spans="1:16" ht="15.75" customHeight="1">
      <c r="A171" s="149">
        <v>0.5</v>
      </c>
      <c r="B171" s="150"/>
      <c r="C171" s="146" t="s">
        <v>13</v>
      </c>
      <c r="D171" s="146"/>
      <c r="E171" s="146"/>
      <c r="F171" s="146"/>
      <c r="G171" s="146"/>
      <c r="H171" s="146"/>
      <c r="I171" s="146"/>
      <c r="J171" s="153"/>
      <c r="K171" s="153"/>
      <c r="M171" s="28" t="s">
        <v>101</v>
      </c>
      <c r="N171" s="28"/>
      <c r="O171" s="54">
        <v>150</v>
      </c>
      <c r="P171" s="26" t="s">
        <v>94</v>
      </c>
    </row>
    <row r="172" spans="1:11" ht="15.75" customHeight="1">
      <c r="A172" s="149">
        <v>0.6458333333333334</v>
      </c>
      <c r="B172" s="150"/>
      <c r="C172" s="146" t="s">
        <v>17</v>
      </c>
      <c r="D172" s="146"/>
      <c r="E172" s="146"/>
      <c r="F172" s="146"/>
      <c r="G172" s="146"/>
      <c r="H172" s="146"/>
      <c r="I172" s="146"/>
      <c r="J172" s="153"/>
      <c r="K172" s="153"/>
    </row>
    <row r="173" spans="1:15" s="62" customFormat="1" ht="15.75" customHeight="1">
      <c r="A173" s="65" t="s">
        <v>130</v>
      </c>
      <c r="B173" s="65"/>
      <c r="C173" s="64"/>
      <c r="D173" s="64"/>
      <c r="E173" s="64"/>
      <c r="F173" s="64"/>
      <c r="G173" s="64"/>
      <c r="H173" s="64"/>
      <c r="I173" s="64"/>
      <c r="J173" s="64"/>
      <c r="K173" s="64"/>
      <c r="O173" s="63"/>
    </row>
    <row r="174" spans="1:15" s="62" customFormat="1" ht="15.75" customHeight="1">
      <c r="A174" s="65" t="s">
        <v>129</v>
      </c>
      <c r="B174" s="65"/>
      <c r="C174" s="64"/>
      <c r="D174" s="64"/>
      <c r="E174" s="64"/>
      <c r="F174" s="64"/>
      <c r="G174" s="64"/>
      <c r="H174" s="64"/>
      <c r="I174" s="64"/>
      <c r="J174" s="64"/>
      <c r="K174" s="64"/>
      <c r="O174" s="63"/>
    </row>
    <row r="175" spans="1:11" ht="15.75" customHeight="1">
      <c r="A175" s="56"/>
      <c r="B175" s="56"/>
      <c r="C175" s="40"/>
      <c r="D175" s="40"/>
      <c r="E175" s="40"/>
      <c r="F175" s="40"/>
      <c r="G175" s="40"/>
      <c r="H175" s="40"/>
      <c r="I175" s="40"/>
      <c r="J175" s="40"/>
      <c r="K175" s="40"/>
    </row>
    <row r="176" spans="1:11" ht="15.75" customHeight="1">
      <c r="A176" s="124"/>
      <c r="B176" s="124"/>
      <c r="C176" s="124"/>
      <c r="D176" s="124"/>
      <c r="E176" s="124"/>
      <c r="F176" s="124"/>
      <c r="G176" s="124"/>
      <c r="H176" s="124"/>
      <c r="I176" s="124"/>
      <c r="J176" s="124"/>
      <c r="K176" s="124"/>
    </row>
    <row r="177" spans="1:16" ht="15.75" customHeight="1" hidden="1" thickBot="1">
      <c r="A177" s="87" t="s">
        <v>128</v>
      </c>
      <c r="B177" s="88"/>
      <c r="C177" s="88"/>
      <c r="D177" s="88"/>
      <c r="E177" s="88"/>
      <c r="F177" s="88"/>
      <c r="G177" s="89"/>
      <c r="H177" s="101" t="s">
        <v>96</v>
      </c>
      <c r="I177" s="102"/>
      <c r="J177" s="102"/>
      <c r="K177" s="103"/>
      <c r="M177" s="29" t="s">
        <v>95</v>
      </c>
      <c r="N177" s="29" t="s">
        <v>93</v>
      </c>
      <c r="O177" s="50" t="s">
        <v>97</v>
      </c>
      <c r="P177" s="29" t="s">
        <v>87</v>
      </c>
    </row>
    <row r="178" spans="1:16" ht="15.75" customHeight="1" hidden="1" thickTop="1">
      <c r="A178" s="90"/>
      <c r="B178" s="91"/>
      <c r="C178" s="91"/>
      <c r="D178" s="91"/>
      <c r="E178" s="91"/>
      <c r="F178" s="91"/>
      <c r="G178" s="92"/>
      <c r="H178" s="93">
        <v>340</v>
      </c>
      <c r="I178" s="93"/>
      <c r="J178" s="114">
        <v>11900</v>
      </c>
      <c r="K178" s="115"/>
      <c r="M178" s="23" t="s">
        <v>90</v>
      </c>
      <c r="N178" s="24">
        <v>0</v>
      </c>
      <c r="O178" s="51">
        <f>J178</f>
        <v>11900</v>
      </c>
      <c r="P178" s="25" t="s">
        <v>88</v>
      </c>
    </row>
    <row r="179" spans="1:16" ht="15.75" customHeight="1" hidden="1">
      <c r="A179" s="151" t="s">
        <v>127</v>
      </c>
      <c r="B179" s="151"/>
      <c r="C179" s="151"/>
      <c r="D179" s="151"/>
      <c r="E179" s="151"/>
      <c r="F179" s="151"/>
      <c r="G179" s="151"/>
      <c r="H179" s="151"/>
      <c r="I179" s="151"/>
      <c r="J179" s="151"/>
      <c r="K179" s="151"/>
      <c r="M179" s="26" t="s">
        <v>91</v>
      </c>
      <c r="N179" s="27">
        <v>0.05</v>
      </c>
      <c r="O179" s="52">
        <f>ROUND((J178-(J178*N179)),-2)</f>
        <v>11300</v>
      </c>
      <c r="P179" s="26" t="s">
        <v>89</v>
      </c>
    </row>
    <row r="180" spans="1:16" ht="15.75" customHeight="1" hidden="1">
      <c r="A180" s="151"/>
      <c r="B180" s="151"/>
      <c r="C180" s="151"/>
      <c r="D180" s="151"/>
      <c r="E180" s="151"/>
      <c r="F180" s="151"/>
      <c r="G180" s="151"/>
      <c r="H180" s="151"/>
      <c r="I180" s="151"/>
      <c r="J180" s="151"/>
      <c r="K180" s="151"/>
      <c r="M180" s="26" t="s">
        <v>92</v>
      </c>
      <c r="N180" s="27">
        <v>0.1</v>
      </c>
      <c r="O180" s="52">
        <f>ROUND((O178-(O178*N180)),-2)</f>
        <v>10700</v>
      </c>
      <c r="P180" s="26" t="s">
        <v>89</v>
      </c>
    </row>
    <row r="181" spans="1:17" ht="15.75" customHeight="1" hidden="1">
      <c r="A181" s="151"/>
      <c r="B181" s="151"/>
      <c r="C181" s="151"/>
      <c r="D181" s="151"/>
      <c r="E181" s="151"/>
      <c r="F181" s="151"/>
      <c r="G181" s="151"/>
      <c r="H181" s="151"/>
      <c r="I181" s="151"/>
      <c r="J181" s="151"/>
      <c r="K181" s="151"/>
      <c r="M181" s="28" t="s">
        <v>101</v>
      </c>
      <c r="N181" s="28"/>
      <c r="O181" s="52">
        <v>5500</v>
      </c>
      <c r="P181" s="26" t="s">
        <v>94</v>
      </c>
      <c r="Q181" s="48"/>
    </row>
    <row r="182" spans="1:16" ht="15.75" customHeight="1" hidden="1" thickBot="1">
      <c r="A182" s="152" t="s">
        <v>121</v>
      </c>
      <c r="B182" s="150"/>
      <c r="C182" s="146" t="s">
        <v>1</v>
      </c>
      <c r="D182" s="146"/>
      <c r="E182" s="146"/>
      <c r="F182" s="146"/>
      <c r="G182" s="146"/>
      <c r="H182" s="146"/>
      <c r="I182" s="146"/>
      <c r="J182" s="153"/>
      <c r="K182" s="153"/>
      <c r="M182" s="29" t="s">
        <v>95</v>
      </c>
      <c r="N182" s="29" t="s">
        <v>93</v>
      </c>
      <c r="O182" s="50" t="s">
        <v>98</v>
      </c>
      <c r="P182" s="29" t="s">
        <v>87</v>
      </c>
    </row>
    <row r="183" spans="1:16" ht="15.75" customHeight="1" hidden="1" thickTop="1">
      <c r="A183" s="149" t="s">
        <v>7</v>
      </c>
      <c r="B183" s="150"/>
      <c r="C183" s="146" t="s">
        <v>126</v>
      </c>
      <c r="D183" s="146"/>
      <c r="E183" s="146"/>
      <c r="F183" s="146"/>
      <c r="G183" s="146"/>
      <c r="H183" s="146"/>
      <c r="I183" s="146"/>
      <c r="J183" s="153" t="s">
        <v>18</v>
      </c>
      <c r="K183" s="153"/>
      <c r="M183" s="23" t="s">
        <v>90</v>
      </c>
      <c r="N183" s="24">
        <v>0</v>
      </c>
      <c r="O183" s="53">
        <f>H178</f>
        <v>340</v>
      </c>
      <c r="P183" s="25" t="s">
        <v>88</v>
      </c>
    </row>
    <row r="184" spans="1:16" ht="15.75" customHeight="1" hidden="1">
      <c r="A184" s="149">
        <v>0.4791666666666667</v>
      </c>
      <c r="B184" s="150"/>
      <c r="C184" s="146" t="s">
        <v>125</v>
      </c>
      <c r="D184" s="146"/>
      <c r="E184" s="146"/>
      <c r="F184" s="146"/>
      <c r="G184" s="146"/>
      <c r="H184" s="146"/>
      <c r="I184" s="146"/>
      <c r="J184" s="153" t="s">
        <v>18</v>
      </c>
      <c r="K184" s="153"/>
      <c r="M184" s="26" t="s">
        <v>91</v>
      </c>
      <c r="N184" s="27">
        <v>0.05</v>
      </c>
      <c r="O184" s="54">
        <f>ROUND((H178-(H178*N184)),-1)</f>
        <v>320</v>
      </c>
      <c r="P184" s="26" t="s">
        <v>89</v>
      </c>
    </row>
    <row r="185" spans="1:16" ht="15.75" customHeight="1" hidden="1">
      <c r="A185" s="149">
        <v>0.53125</v>
      </c>
      <c r="B185" s="150"/>
      <c r="C185" s="146" t="s">
        <v>13</v>
      </c>
      <c r="D185" s="146"/>
      <c r="E185" s="146"/>
      <c r="F185" s="146"/>
      <c r="G185" s="146"/>
      <c r="H185" s="146"/>
      <c r="I185" s="146"/>
      <c r="J185" s="153"/>
      <c r="K185" s="153"/>
      <c r="M185" s="26" t="s">
        <v>92</v>
      </c>
      <c r="N185" s="27">
        <v>0.1</v>
      </c>
      <c r="O185" s="54">
        <f>ROUND((H178-(H178*N185)),-1)</f>
        <v>310</v>
      </c>
      <c r="P185" s="26" t="s">
        <v>89</v>
      </c>
    </row>
    <row r="186" spans="1:16" ht="15.75" customHeight="1" hidden="1">
      <c r="A186" s="149">
        <v>0.6458333333333334</v>
      </c>
      <c r="B186" s="150"/>
      <c r="C186" s="146" t="s">
        <v>17</v>
      </c>
      <c r="D186" s="146"/>
      <c r="E186" s="146"/>
      <c r="F186" s="146"/>
      <c r="G186" s="146"/>
      <c r="H186" s="146"/>
      <c r="I186" s="146"/>
      <c r="J186" s="153"/>
      <c r="K186" s="153"/>
      <c r="M186" s="28" t="s">
        <v>101</v>
      </c>
      <c r="N186" s="28"/>
      <c r="O186" s="54">
        <v>150</v>
      </c>
      <c r="P186" s="26" t="s">
        <v>94</v>
      </c>
    </row>
    <row r="187" spans="1:11" ht="15.75" customHeight="1">
      <c r="A187" s="56"/>
      <c r="B187" s="56"/>
      <c r="C187" s="40"/>
      <c r="D187" s="40"/>
      <c r="E187" s="40"/>
      <c r="F187" s="40"/>
      <c r="G187" s="40"/>
      <c r="H187" s="40"/>
      <c r="I187" s="40"/>
      <c r="J187" s="40"/>
      <c r="K187" s="40"/>
    </row>
    <row r="188" spans="1:11" ht="15.75" customHeight="1">
      <c r="A188" s="56"/>
      <c r="B188" s="56"/>
      <c r="C188" s="40"/>
      <c r="D188" s="40"/>
      <c r="E188" s="40"/>
      <c r="F188" s="40"/>
      <c r="G188" s="40"/>
      <c r="H188" s="40"/>
      <c r="I188" s="40"/>
      <c r="J188" s="40"/>
      <c r="K188" s="40"/>
    </row>
    <row r="189" spans="1:16" ht="15.75" customHeight="1" thickBot="1">
      <c r="A189" s="87" t="s">
        <v>124</v>
      </c>
      <c r="B189" s="88"/>
      <c r="C189" s="88"/>
      <c r="D189" s="88"/>
      <c r="E189" s="88"/>
      <c r="F189" s="88"/>
      <c r="G189" s="89"/>
      <c r="H189" s="101" t="s">
        <v>96</v>
      </c>
      <c r="I189" s="102"/>
      <c r="J189" s="102"/>
      <c r="K189" s="103"/>
      <c r="M189" s="29" t="s">
        <v>95</v>
      </c>
      <c r="N189" s="29" t="s">
        <v>93</v>
      </c>
      <c r="O189" s="50" t="s">
        <v>97</v>
      </c>
      <c r="P189" s="29" t="s">
        <v>87</v>
      </c>
    </row>
    <row r="190" spans="1:16" ht="15.75" customHeight="1" thickTop="1">
      <c r="A190" s="90"/>
      <c r="B190" s="91"/>
      <c r="C190" s="91"/>
      <c r="D190" s="91"/>
      <c r="E190" s="91"/>
      <c r="F190" s="91"/>
      <c r="G190" s="92"/>
      <c r="H190" s="93">
        <v>600</v>
      </c>
      <c r="I190" s="93"/>
      <c r="J190" s="114">
        <v>18600</v>
      </c>
      <c r="K190" s="115"/>
      <c r="M190" s="23" t="s">
        <v>90</v>
      </c>
      <c r="N190" s="24">
        <v>0</v>
      </c>
      <c r="O190" s="51">
        <f>J190</f>
        <v>18600</v>
      </c>
      <c r="P190" s="25" t="s">
        <v>88</v>
      </c>
    </row>
    <row r="191" spans="1:16" ht="15.75" customHeight="1">
      <c r="A191" s="154" t="s">
        <v>123</v>
      </c>
      <c r="B191" s="155"/>
      <c r="C191" s="155"/>
      <c r="D191" s="155"/>
      <c r="E191" s="155"/>
      <c r="F191" s="155"/>
      <c r="G191" s="155"/>
      <c r="H191" s="155"/>
      <c r="I191" s="155"/>
      <c r="J191" s="155"/>
      <c r="K191" s="156"/>
      <c r="M191" s="26" t="s">
        <v>91</v>
      </c>
      <c r="N191" s="27">
        <v>0.05</v>
      </c>
      <c r="O191" s="52">
        <f>ROUND((J190-(J190*N191)),-2)</f>
        <v>17700</v>
      </c>
      <c r="P191" s="26" t="s">
        <v>89</v>
      </c>
    </row>
    <row r="192" spans="1:16" ht="15.75" customHeight="1">
      <c r="A192" s="157"/>
      <c r="B192" s="158"/>
      <c r="C192" s="158"/>
      <c r="D192" s="158"/>
      <c r="E192" s="158"/>
      <c r="F192" s="158"/>
      <c r="G192" s="158"/>
      <c r="H192" s="158"/>
      <c r="I192" s="158"/>
      <c r="J192" s="158"/>
      <c r="K192" s="159"/>
      <c r="M192" s="26" t="s">
        <v>92</v>
      </c>
      <c r="N192" s="27">
        <v>0.1</v>
      </c>
      <c r="O192" s="52">
        <f>ROUND((O190-(O190*N192)),-2)</f>
        <v>16700</v>
      </c>
      <c r="P192" s="26" t="s">
        <v>89</v>
      </c>
    </row>
    <row r="193" spans="1:16" ht="15.75" customHeight="1">
      <c r="A193" s="160"/>
      <c r="B193" s="161"/>
      <c r="C193" s="161"/>
      <c r="D193" s="161"/>
      <c r="E193" s="161"/>
      <c r="F193" s="161"/>
      <c r="G193" s="161"/>
      <c r="H193" s="161"/>
      <c r="I193" s="161"/>
      <c r="J193" s="161"/>
      <c r="K193" s="162"/>
      <c r="M193" s="28" t="s">
        <v>101</v>
      </c>
      <c r="N193" s="28"/>
      <c r="O193" s="52">
        <v>5500</v>
      </c>
      <c r="P193" s="26" t="s">
        <v>94</v>
      </c>
    </row>
    <row r="194" spans="1:16" ht="15.75" customHeight="1" thickBot="1">
      <c r="A194" s="152" t="s">
        <v>122</v>
      </c>
      <c r="B194" s="163"/>
      <c r="C194" s="146" t="s">
        <v>1</v>
      </c>
      <c r="D194" s="147"/>
      <c r="E194" s="147"/>
      <c r="F194" s="147"/>
      <c r="G194" s="147"/>
      <c r="H194" s="147"/>
      <c r="I194" s="148"/>
      <c r="J194" s="146"/>
      <c r="K194" s="148"/>
      <c r="M194" s="29" t="s">
        <v>95</v>
      </c>
      <c r="N194" s="29" t="s">
        <v>93</v>
      </c>
      <c r="O194" s="50" t="s">
        <v>98</v>
      </c>
      <c r="P194" s="29" t="s">
        <v>87</v>
      </c>
    </row>
    <row r="195" spans="1:16" ht="15.75" customHeight="1" thickTop="1">
      <c r="A195" s="152" t="s">
        <v>121</v>
      </c>
      <c r="B195" s="163"/>
      <c r="C195" s="146" t="s">
        <v>120</v>
      </c>
      <c r="D195" s="147"/>
      <c r="E195" s="147"/>
      <c r="F195" s="147"/>
      <c r="G195" s="147"/>
      <c r="H195" s="147"/>
      <c r="I195" s="148"/>
      <c r="J195" s="146"/>
      <c r="K195" s="148"/>
      <c r="M195" s="23" t="s">
        <v>90</v>
      </c>
      <c r="N195" s="24">
        <v>0</v>
      </c>
      <c r="O195" s="53">
        <f>H190</f>
        <v>600</v>
      </c>
      <c r="P195" s="25" t="s">
        <v>88</v>
      </c>
    </row>
    <row r="196" spans="1:16" ht="15.75" customHeight="1">
      <c r="A196" s="152" t="s">
        <v>119</v>
      </c>
      <c r="B196" s="163"/>
      <c r="C196" s="146" t="s">
        <v>118</v>
      </c>
      <c r="D196" s="147"/>
      <c r="E196" s="147"/>
      <c r="F196" s="147"/>
      <c r="G196" s="147"/>
      <c r="H196" s="147"/>
      <c r="I196" s="148"/>
      <c r="J196" s="146"/>
      <c r="K196" s="148"/>
      <c r="M196" s="26" t="s">
        <v>91</v>
      </c>
      <c r="N196" s="27">
        <v>0.05</v>
      </c>
      <c r="O196" s="54">
        <f>ROUND((H190-(H190*N196)),-1)</f>
        <v>570</v>
      </c>
      <c r="P196" s="26" t="s">
        <v>89</v>
      </c>
    </row>
    <row r="197" spans="1:16" ht="15.75" customHeight="1">
      <c r="A197" s="152" t="s">
        <v>117</v>
      </c>
      <c r="B197" s="163"/>
      <c r="C197" s="146" t="s">
        <v>116</v>
      </c>
      <c r="D197" s="147"/>
      <c r="E197" s="147"/>
      <c r="F197" s="147"/>
      <c r="G197" s="147"/>
      <c r="H197" s="147"/>
      <c r="I197" s="148"/>
      <c r="J197" s="58" t="s">
        <v>115</v>
      </c>
      <c r="K197" s="57"/>
      <c r="M197" s="26" t="s">
        <v>92</v>
      </c>
      <c r="N197" s="27">
        <v>0.1</v>
      </c>
      <c r="O197" s="54">
        <f>ROUND((H190-(H190*N197)),-1)</f>
        <v>540</v>
      </c>
      <c r="P197" s="26" t="s">
        <v>89</v>
      </c>
    </row>
    <row r="198" spans="1:16" ht="15.75" customHeight="1">
      <c r="A198" s="152" t="s">
        <v>114</v>
      </c>
      <c r="B198" s="163"/>
      <c r="C198" s="146" t="s">
        <v>113</v>
      </c>
      <c r="D198" s="147"/>
      <c r="E198" s="147"/>
      <c r="F198" s="147"/>
      <c r="G198" s="147"/>
      <c r="H198" s="147"/>
      <c r="I198" s="148"/>
      <c r="J198" s="146"/>
      <c r="K198" s="148"/>
      <c r="M198" s="28" t="s">
        <v>101</v>
      </c>
      <c r="N198" s="28"/>
      <c r="O198" s="54">
        <v>155</v>
      </c>
      <c r="P198" s="26" t="s">
        <v>94</v>
      </c>
    </row>
    <row r="199" spans="1:11" ht="15.75" customHeight="1">
      <c r="A199" s="152" t="s">
        <v>112</v>
      </c>
      <c r="B199" s="150"/>
      <c r="C199" s="146" t="s">
        <v>111</v>
      </c>
      <c r="D199" s="147"/>
      <c r="E199" s="147"/>
      <c r="F199" s="147"/>
      <c r="G199" s="147"/>
      <c r="H199" s="147"/>
      <c r="I199" s="148"/>
      <c r="J199" s="146" t="s">
        <v>18</v>
      </c>
      <c r="K199" s="148"/>
    </row>
    <row r="200" spans="1:11" ht="15.75" customHeight="1">
      <c r="A200" s="152" t="s">
        <v>110</v>
      </c>
      <c r="B200" s="150"/>
      <c r="C200" s="146" t="s">
        <v>109</v>
      </c>
      <c r="D200" s="147"/>
      <c r="E200" s="147"/>
      <c r="F200" s="147"/>
      <c r="G200" s="147"/>
      <c r="H200" s="147"/>
      <c r="I200" s="148"/>
      <c r="J200" s="58" t="s">
        <v>18</v>
      </c>
      <c r="K200" s="57"/>
    </row>
    <row r="201" spans="1:11" ht="15.75" customHeight="1">
      <c r="A201" s="61" t="s">
        <v>108</v>
      </c>
      <c r="B201" s="60"/>
      <c r="C201" s="58" t="s">
        <v>107</v>
      </c>
      <c r="D201" s="59"/>
      <c r="E201" s="59"/>
      <c r="F201" s="59"/>
      <c r="G201" s="59"/>
      <c r="H201" s="59"/>
      <c r="I201" s="57"/>
      <c r="J201" s="58" t="s">
        <v>35</v>
      </c>
      <c r="K201" s="57"/>
    </row>
    <row r="202" spans="1:11" ht="15.75" customHeight="1">
      <c r="A202" s="61" t="s">
        <v>106</v>
      </c>
      <c r="B202" s="60"/>
      <c r="C202" s="146" t="s">
        <v>105</v>
      </c>
      <c r="D202" s="147"/>
      <c r="E202" s="147"/>
      <c r="F202" s="147"/>
      <c r="G202" s="147"/>
      <c r="H202" s="147"/>
      <c r="I202" s="148"/>
      <c r="J202" s="58" t="s">
        <v>35</v>
      </c>
      <c r="K202" s="57"/>
    </row>
    <row r="203" spans="1:11" ht="15.75" customHeight="1">
      <c r="A203" s="61" t="s">
        <v>104</v>
      </c>
      <c r="B203" s="60"/>
      <c r="C203" s="58" t="s">
        <v>103</v>
      </c>
      <c r="D203" s="59"/>
      <c r="E203" s="59"/>
      <c r="F203" s="59"/>
      <c r="G203" s="59"/>
      <c r="H203" s="59"/>
      <c r="I203" s="57"/>
      <c r="J203" s="58"/>
      <c r="K203" s="57"/>
    </row>
    <row r="204" spans="1:11" ht="15.75" customHeight="1">
      <c r="A204" s="152" t="s">
        <v>102</v>
      </c>
      <c r="B204" s="150"/>
      <c r="C204" s="146" t="s">
        <v>17</v>
      </c>
      <c r="D204" s="147"/>
      <c r="E204" s="147"/>
      <c r="F204" s="147"/>
      <c r="G204" s="147"/>
      <c r="H204" s="147"/>
      <c r="I204" s="148"/>
      <c r="J204" s="146"/>
      <c r="K204" s="148"/>
    </row>
    <row r="205" spans="1:11" ht="15.75" customHeight="1">
      <c r="A205" s="56"/>
      <c r="B205" s="56"/>
      <c r="C205" s="40"/>
      <c r="D205" s="40"/>
      <c r="E205" s="40"/>
      <c r="F205" s="40"/>
      <c r="G205" s="40"/>
      <c r="H205" s="40"/>
      <c r="I205" s="40"/>
      <c r="J205" s="40"/>
      <c r="K205" s="40"/>
    </row>
    <row r="206" spans="1:11" ht="15.75" customHeight="1">
      <c r="A206" s="56"/>
      <c r="B206" s="56"/>
      <c r="C206" s="40"/>
      <c r="D206" s="40"/>
      <c r="E206" s="40"/>
      <c r="F206" s="40"/>
      <c r="G206" s="40"/>
      <c r="H206" s="40"/>
      <c r="I206" s="40"/>
      <c r="J206" s="40"/>
      <c r="K206" s="40"/>
    </row>
    <row r="207" spans="1:11" ht="15.75" customHeight="1">
      <c r="A207" s="56"/>
      <c r="B207" s="56"/>
      <c r="C207" s="40"/>
      <c r="D207" s="40"/>
      <c r="E207" s="40"/>
      <c r="F207" s="40"/>
      <c r="G207" s="40"/>
      <c r="H207" s="40"/>
      <c r="I207" s="40"/>
      <c r="J207" s="40"/>
      <c r="K207" s="40"/>
    </row>
    <row r="208" spans="1:11" ht="15.75" customHeight="1">
      <c r="A208" s="11"/>
      <c r="B208" s="11"/>
      <c r="C208" s="11"/>
      <c r="D208" s="11"/>
      <c r="E208" s="11"/>
      <c r="F208" s="11"/>
      <c r="G208" s="11"/>
      <c r="H208" s="33"/>
      <c r="I208" s="33"/>
      <c r="J208" s="33"/>
      <c r="K208" s="33"/>
    </row>
    <row r="209" spans="1:16" s="42" customFormat="1" ht="19.5" customHeight="1">
      <c r="A209" s="43" t="s">
        <v>100</v>
      </c>
      <c r="B209" s="43"/>
      <c r="C209" s="43"/>
      <c r="D209" s="43"/>
      <c r="E209" s="43"/>
      <c r="F209" s="43"/>
      <c r="G209" s="43"/>
      <c r="H209" s="44"/>
      <c r="I209" s="44"/>
      <c r="J209" s="44"/>
      <c r="K209" s="44"/>
      <c r="M209" s="1"/>
      <c r="N209" s="1"/>
      <c r="O209" s="49"/>
      <c r="P209" s="1"/>
    </row>
    <row r="210" spans="1:11" ht="16.5" customHeight="1">
      <c r="A210" s="130" t="s">
        <v>43</v>
      </c>
      <c r="B210" s="130"/>
      <c r="C210" s="130"/>
      <c r="D210" s="130"/>
      <c r="E210" s="130"/>
      <c r="F210" s="130"/>
      <c r="G210" s="130"/>
      <c r="H210" s="130"/>
      <c r="I210" s="130"/>
      <c r="J210" s="130"/>
      <c r="K210" s="130"/>
    </row>
    <row r="211" spans="1:11" ht="15.75" customHeight="1">
      <c r="A211" s="118" t="s">
        <v>44</v>
      </c>
      <c r="B211" s="118"/>
      <c r="C211" s="118"/>
      <c r="D211" s="118"/>
      <c r="E211" s="118"/>
      <c r="F211" s="118"/>
      <c r="G211" s="118"/>
      <c r="H211" s="118"/>
      <c r="I211" s="118"/>
      <c r="J211" s="118"/>
      <c r="K211" s="118"/>
    </row>
    <row r="212" spans="1:11" ht="15.75" customHeight="1">
      <c r="A212" s="118" t="s">
        <v>71</v>
      </c>
      <c r="B212" s="118"/>
      <c r="C212" s="118"/>
      <c r="D212" s="118"/>
      <c r="E212" s="118"/>
      <c r="F212" s="118"/>
      <c r="G212" s="118"/>
      <c r="H212" s="118"/>
      <c r="I212" s="118"/>
      <c r="J212" s="118"/>
      <c r="K212" s="118"/>
    </row>
    <row r="213" spans="1:11" ht="15.75" customHeight="1">
      <c r="A213" s="117" t="s">
        <v>72</v>
      </c>
      <c r="B213" s="117"/>
      <c r="C213" s="117"/>
      <c r="D213" s="18"/>
      <c r="E213" s="18"/>
      <c r="F213" s="18"/>
      <c r="G213" s="18"/>
      <c r="H213" s="39" t="s">
        <v>73</v>
      </c>
      <c r="I213" s="39"/>
      <c r="J213" s="39"/>
      <c r="K213" s="39"/>
    </row>
    <row r="214" spans="1:11" ht="15.75" customHeight="1">
      <c r="A214" s="19" t="s">
        <v>74</v>
      </c>
      <c r="B214" s="18"/>
      <c r="C214" s="18"/>
      <c r="D214" s="18"/>
      <c r="E214" s="18"/>
      <c r="F214" s="18"/>
      <c r="G214" s="18"/>
      <c r="H214" s="39" t="s">
        <v>75</v>
      </c>
      <c r="I214" s="39"/>
      <c r="J214" s="39"/>
      <c r="K214" s="39"/>
    </row>
    <row r="215" spans="1:8" ht="15.75" customHeight="1">
      <c r="A215" s="18" t="s">
        <v>76</v>
      </c>
      <c r="H215" s="30" t="s">
        <v>77</v>
      </c>
    </row>
    <row r="216" spans="1:11" ht="15.75" customHeight="1">
      <c r="A216" s="3"/>
      <c r="B216" s="3"/>
      <c r="C216" s="3"/>
      <c r="D216" s="3"/>
      <c r="E216" s="3"/>
      <c r="F216" s="3"/>
      <c r="G216" s="3"/>
      <c r="H216" s="40"/>
      <c r="I216" s="40"/>
      <c r="J216" s="40"/>
      <c r="K216" s="40"/>
    </row>
    <row r="217" spans="1:11" ht="15.75" customHeight="1">
      <c r="A217" s="20"/>
      <c r="B217" s="20"/>
      <c r="C217" s="20"/>
      <c r="D217" s="20"/>
      <c r="E217" s="20"/>
      <c r="F217" s="20"/>
      <c r="G217" s="20"/>
      <c r="H217" s="41"/>
      <c r="I217" s="41"/>
      <c r="J217" s="41"/>
      <c r="K217" s="41"/>
    </row>
    <row r="218" spans="1:11" ht="15.75" customHeight="1">
      <c r="A218" s="116"/>
      <c r="B218" s="116"/>
      <c r="C218" s="116"/>
      <c r="D218" s="116"/>
      <c r="E218" s="116"/>
      <c r="F218" s="116"/>
      <c r="G218" s="116"/>
      <c r="H218" s="116"/>
      <c r="I218" s="116"/>
      <c r="J218" s="116"/>
      <c r="K218" s="116"/>
    </row>
    <row r="219" spans="1:11" ht="15.75" customHeight="1">
      <c r="A219" s="116"/>
      <c r="B219" s="116"/>
      <c r="C219" s="116"/>
      <c r="D219" s="116"/>
      <c r="E219" s="116"/>
      <c r="F219" s="116"/>
      <c r="G219" s="116"/>
      <c r="H219" s="116"/>
      <c r="I219" s="116"/>
      <c r="J219" s="116"/>
      <c r="K219" s="116"/>
    </row>
    <row r="220" spans="1:11" ht="15.75" customHeight="1">
      <c r="A220" s="116"/>
      <c r="B220" s="116"/>
      <c r="C220" s="116"/>
      <c r="D220" s="116"/>
      <c r="E220" s="116"/>
      <c r="F220" s="116"/>
      <c r="G220" s="116"/>
      <c r="H220" s="116"/>
      <c r="I220" s="116"/>
      <c r="J220" s="116"/>
      <c r="K220" s="116"/>
    </row>
    <row r="221" spans="1:11" ht="15.75" customHeight="1">
      <c r="A221" s="119"/>
      <c r="B221" s="119"/>
      <c r="C221" s="119"/>
      <c r="D221" s="20"/>
      <c r="E221" s="20"/>
      <c r="F221" s="20"/>
      <c r="G221" s="20"/>
      <c r="H221" s="41"/>
      <c r="I221" s="41"/>
      <c r="J221" s="41"/>
      <c r="K221" s="41"/>
    </row>
    <row r="222" spans="1:11" ht="15.75" customHeight="1">
      <c r="A222" s="21"/>
      <c r="B222" s="20"/>
      <c r="C222" s="20"/>
      <c r="D222" s="20"/>
      <c r="E222" s="20"/>
      <c r="F222" s="20"/>
      <c r="G222" s="20"/>
      <c r="H222" s="41"/>
      <c r="I222" s="41"/>
      <c r="J222" s="41"/>
      <c r="K222" s="41"/>
    </row>
    <row r="223" spans="1:11" ht="15.75" customHeight="1">
      <c r="A223" s="20"/>
      <c r="B223" s="11"/>
      <c r="C223" s="11"/>
      <c r="D223" s="11"/>
      <c r="E223" s="11"/>
      <c r="F223" s="11"/>
      <c r="G223" s="11"/>
      <c r="H223" s="33"/>
      <c r="I223" s="33"/>
      <c r="J223" s="33"/>
      <c r="K223" s="33"/>
    </row>
    <row r="224" spans="1:11" ht="15.75" customHeight="1">
      <c r="A224" s="1"/>
      <c r="B224" s="1"/>
      <c r="C224" s="1"/>
      <c r="D224" s="1"/>
      <c r="E224" s="1"/>
      <c r="F224" s="1"/>
      <c r="G224" s="1"/>
      <c r="H224" s="42"/>
      <c r="I224" s="42"/>
      <c r="J224" s="42"/>
      <c r="K224" s="42"/>
    </row>
    <row r="225" spans="1:11" ht="15.75" customHeight="1">
      <c r="A225" s="11"/>
      <c r="B225" s="11"/>
      <c r="C225" s="11"/>
      <c r="D225" s="11"/>
      <c r="E225" s="11"/>
      <c r="F225" s="11"/>
      <c r="G225" s="11"/>
      <c r="H225" s="33"/>
      <c r="I225" s="33"/>
      <c r="J225" s="33"/>
      <c r="K225" s="33"/>
    </row>
    <row r="226" spans="1:11" ht="15.75" customHeight="1">
      <c r="A226" s="22"/>
      <c r="B226" s="9"/>
      <c r="C226" s="11"/>
      <c r="D226" s="11"/>
      <c r="E226" s="11"/>
      <c r="F226" s="11"/>
      <c r="G226" s="11"/>
      <c r="H226" s="33"/>
      <c r="I226" s="33"/>
      <c r="J226" s="33"/>
      <c r="K226" s="33"/>
    </row>
    <row r="227" spans="1:11" ht="15.75" customHeight="1">
      <c r="A227" s="22"/>
      <c r="B227" s="9"/>
      <c r="C227" s="11"/>
      <c r="D227" s="11"/>
      <c r="E227" s="11"/>
      <c r="F227" s="11"/>
      <c r="G227" s="11"/>
      <c r="H227" s="33"/>
      <c r="I227" s="33"/>
      <c r="J227" s="33"/>
      <c r="K227" s="33"/>
    </row>
    <row r="228" spans="1:11" ht="15.75" customHeight="1">
      <c r="A228" s="22"/>
      <c r="B228" s="9"/>
      <c r="C228" s="11"/>
      <c r="D228" s="11"/>
      <c r="E228" s="11"/>
      <c r="F228" s="11"/>
      <c r="G228" s="11"/>
      <c r="H228" s="33"/>
      <c r="I228" s="33"/>
      <c r="J228" s="33"/>
      <c r="K228" s="33"/>
    </row>
    <row r="229" spans="1:11" ht="15.75" customHeight="1">
      <c r="A229" s="11"/>
      <c r="B229" s="11"/>
      <c r="C229" s="11"/>
      <c r="D229" s="11"/>
      <c r="E229" s="11"/>
      <c r="F229" s="11"/>
      <c r="G229" s="11"/>
      <c r="H229" s="33"/>
      <c r="I229" s="33"/>
      <c r="J229" s="33"/>
      <c r="K229" s="33"/>
    </row>
    <row r="230" spans="1:11" ht="15.75" customHeight="1">
      <c r="A230" s="11"/>
      <c r="B230" s="11"/>
      <c r="C230" s="11"/>
      <c r="D230" s="11"/>
      <c r="E230" s="11"/>
      <c r="F230" s="11"/>
      <c r="G230" s="11"/>
      <c r="H230" s="33"/>
      <c r="I230" s="33"/>
      <c r="J230" s="33"/>
      <c r="K230" s="33"/>
    </row>
    <row r="231" spans="1:11" ht="15.75" customHeight="1">
      <c r="A231" s="11"/>
      <c r="B231" s="11"/>
      <c r="C231" s="11"/>
      <c r="D231" s="11"/>
      <c r="E231" s="11"/>
      <c r="F231" s="11"/>
      <c r="G231" s="11"/>
      <c r="H231" s="33"/>
      <c r="I231" s="33"/>
      <c r="J231" s="33"/>
      <c r="K231" s="33"/>
    </row>
    <row r="232" spans="1:11" ht="15.75" customHeight="1">
      <c r="A232" s="11"/>
      <c r="B232" s="11"/>
      <c r="C232" s="11"/>
      <c r="D232" s="11"/>
      <c r="E232" s="11"/>
      <c r="F232" s="11"/>
      <c r="G232" s="11"/>
      <c r="H232" s="33"/>
      <c r="I232" s="33"/>
      <c r="J232" s="33"/>
      <c r="K232" s="33"/>
    </row>
    <row r="233" spans="1:11" ht="15.75" customHeight="1">
      <c r="A233" s="11"/>
      <c r="B233" s="11"/>
      <c r="C233" s="11"/>
      <c r="D233" s="11"/>
      <c r="E233" s="11"/>
      <c r="F233" s="11"/>
      <c r="G233" s="11"/>
      <c r="H233" s="33"/>
      <c r="I233" s="33"/>
      <c r="J233" s="33"/>
      <c r="K233" s="33"/>
    </row>
    <row r="234" spans="1:11" ht="15.75" customHeight="1">
      <c r="A234" s="11"/>
      <c r="B234" s="11"/>
      <c r="C234" s="11"/>
      <c r="D234" s="11"/>
      <c r="E234" s="11"/>
      <c r="F234" s="11"/>
      <c r="G234" s="11"/>
      <c r="H234" s="33"/>
      <c r="I234" s="33"/>
      <c r="J234" s="33"/>
      <c r="K234" s="33"/>
    </row>
    <row r="235" spans="1:11" ht="15.75" customHeight="1">
      <c r="A235" s="11"/>
      <c r="B235" s="11"/>
      <c r="C235" s="11"/>
      <c r="D235" s="11"/>
      <c r="E235" s="11"/>
      <c r="F235" s="11"/>
      <c r="G235" s="11"/>
      <c r="H235" s="33"/>
      <c r="I235" s="33"/>
      <c r="J235" s="33"/>
      <c r="K235" s="33"/>
    </row>
    <row r="236" spans="1:11" ht="15.75" customHeight="1">
      <c r="A236" s="11"/>
      <c r="B236" s="11"/>
      <c r="C236" s="11"/>
      <c r="D236" s="11"/>
      <c r="E236" s="11"/>
      <c r="F236" s="11"/>
      <c r="G236" s="11"/>
      <c r="H236" s="33"/>
      <c r="I236" s="33"/>
      <c r="J236" s="33"/>
      <c r="K236" s="33"/>
    </row>
    <row r="237" spans="1:11" ht="15.75" customHeight="1">
      <c r="A237" s="11"/>
      <c r="B237" s="11"/>
      <c r="C237" s="11"/>
      <c r="D237" s="11"/>
      <c r="E237" s="11"/>
      <c r="F237" s="11"/>
      <c r="G237" s="11"/>
      <c r="H237" s="33"/>
      <c r="I237" s="33"/>
      <c r="J237" s="33"/>
      <c r="K237" s="33"/>
    </row>
    <row r="238" spans="1:11" ht="15.75" customHeight="1">
      <c r="A238" s="11"/>
      <c r="B238" s="11"/>
      <c r="C238" s="11"/>
      <c r="D238" s="11"/>
      <c r="E238" s="11"/>
      <c r="F238" s="11"/>
      <c r="G238" s="11"/>
      <c r="H238" s="33"/>
      <c r="I238" s="33"/>
      <c r="J238" s="33"/>
      <c r="K238" s="33"/>
    </row>
    <row r="239" spans="1:11" ht="15.75" customHeight="1">
      <c r="A239" s="11"/>
      <c r="B239" s="11"/>
      <c r="C239" s="11"/>
      <c r="D239" s="11"/>
      <c r="E239" s="11"/>
      <c r="F239" s="11"/>
      <c r="G239" s="11"/>
      <c r="H239" s="33"/>
      <c r="I239" s="33"/>
      <c r="J239" s="33"/>
      <c r="K239" s="33"/>
    </row>
    <row r="240" spans="1:11" ht="15.75" customHeight="1">
      <c r="A240" s="11"/>
      <c r="B240" s="11"/>
      <c r="C240" s="11"/>
      <c r="D240" s="11"/>
      <c r="E240" s="11"/>
      <c r="F240" s="11"/>
      <c r="G240" s="11"/>
      <c r="H240" s="33"/>
      <c r="I240" s="33"/>
      <c r="J240" s="33"/>
      <c r="K240" s="33"/>
    </row>
    <row r="241" spans="1:11" ht="15.75" customHeight="1">
      <c r="A241" s="11"/>
      <c r="B241" s="11"/>
      <c r="C241" s="11"/>
      <c r="D241" s="11"/>
      <c r="E241" s="11"/>
      <c r="F241" s="11"/>
      <c r="G241" s="11"/>
      <c r="H241" s="33"/>
      <c r="I241" s="33"/>
      <c r="J241" s="33"/>
      <c r="K241" s="33"/>
    </row>
    <row r="242" spans="1:11" ht="15.75" customHeight="1">
      <c r="A242" s="11"/>
      <c r="B242" s="11"/>
      <c r="C242" s="11"/>
      <c r="D242" s="11"/>
      <c r="E242" s="11"/>
      <c r="F242" s="11"/>
      <c r="G242" s="11"/>
      <c r="H242" s="33"/>
      <c r="I242" s="33"/>
      <c r="J242" s="33"/>
      <c r="K242" s="33"/>
    </row>
    <row r="243" spans="1:11" ht="15.75" customHeight="1">
      <c r="A243" s="11"/>
      <c r="B243" s="11"/>
      <c r="C243" s="11"/>
      <c r="D243" s="11"/>
      <c r="E243" s="11"/>
      <c r="F243" s="11"/>
      <c r="G243" s="11"/>
      <c r="H243" s="33"/>
      <c r="I243" s="33"/>
      <c r="J243" s="33"/>
      <c r="K243" s="33"/>
    </row>
    <row r="244" spans="1:11" ht="15.75" customHeight="1">
      <c r="A244" s="11"/>
      <c r="B244" s="11"/>
      <c r="C244" s="11"/>
      <c r="D244" s="11"/>
      <c r="E244" s="11"/>
      <c r="F244" s="11"/>
      <c r="G244" s="11"/>
      <c r="H244" s="33"/>
      <c r="I244" s="33"/>
      <c r="J244" s="33"/>
      <c r="K244" s="33"/>
    </row>
    <row r="245" spans="1:11" ht="15.75" customHeight="1">
      <c r="A245" s="11"/>
      <c r="B245" s="11"/>
      <c r="C245" s="11"/>
      <c r="D245" s="11"/>
      <c r="E245" s="11"/>
      <c r="F245" s="11"/>
      <c r="G245" s="11"/>
      <c r="H245" s="33"/>
      <c r="I245" s="33"/>
      <c r="J245" s="33"/>
      <c r="K245" s="33"/>
    </row>
    <row r="246" spans="1:11" ht="15.75" customHeight="1">
      <c r="A246" s="11"/>
      <c r="B246" s="11"/>
      <c r="C246" s="11"/>
      <c r="D246" s="11"/>
      <c r="E246" s="11"/>
      <c r="F246" s="11"/>
      <c r="G246" s="11"/>
      <c r="H246" s="33"/>
      <c r="I246" s="33"/>
      <c r="J246" s="33"/>
      <c r="K246" s="33"/>
    </row>
    <row r="247" spans="1:11" ht="15.75" customHeight="1">
      <c r="A247" s="11"/>
      <c r="B247" s="11"/>
      <c r="C247" s="11"/>
      <c r="D247" s="11"/>
      <c r="E247" s="11"/>
      <c r="F247" s="11"/>
      <c r="G247" s="11"/>
      <c r="H247" s="33"/>
      <c r="I247" s="33"/>
      <c r="J247" s="33"/>
      <c r="K247" s="33"/>
    </row>
    <row r="248" spans="1:11" ht="15.75" customHeight="1">
      <c r="A248" s="11"/>
      <c r="B248" s="11"/>
      <c r="C248" s="11"/>
      <c r="D248" s="11"/>
      <c r="E248" s="11"/>
      <c r="F248" s="11"/>
      <c r="G248" s="11"/>
      <c r="H248" s="33"/>
      <c r="I248" s="33"/>
      <c r="J248" s="33"/>
      <c r="K248" s="33"/>
    </row>
    <row r="249" spans="1:11" ht="15.75" customHeight="1">
      <c r="A249" s="11"/>
      <c r="B249" s="11"/>
      <c r="C249" s="11"/>
      <c r="D249" s="11"/>
      <c r="E249" s="11"/>
      <c r="F249" s="11"/>
      <c r="G249" s="11"/>
      <c r="H249" s="33"/>
      <c r="I249" s="33"/>
      <c r="J249" s="33"/>
      <c r="K249" s="33"/>
    </row>
    <row r="250" spans="1:11" ht="15.75" customHeight="1">
      <c r="A250" s="11"/>
      <c r="B250" s="11"/>
      <c r="C250" s="11"/>
      <c r="D250" s="11"/>
      <c r="E250" s="11"/>
      <c r="F250" s="11"/>
      <c r="G250" s="11"/>
      <c r="H250" s="33"/>
      <c r="I250" s="33"/>
      <c r="J250" s="33"/>
      <c r="K250" s="33"/>
    </row>
    <row r="251" spans="1:11" ht="15.75" customHeight="1">
      <c r="A251" s="11"/>
      <c r="B251" s="11"/>
      <c r="C251" s="11"/>
      <c r="D251" s="11"/>
      <c r="E251" s="11"/>
      <c r="F251" s="11"/>
      <c r="G251" s="11"/>
      <c r="H251" s="33"/>
      <c r="I251" s="33"/>
      <c r="J251" s="33"/>
      <c r="K251" s="33"/>
    </row>
    <row r="252" spans="1:11" ht="15.75" customHeight="1">
      <c r="A252" s="11"/>
      <c r="B252" s="11"/>
      <c r="C252" s="11"/>
      <c r="D252" s="11"/>
      <c r="E252" s="11"/>
      <c r="F252" s="11"/>
      <c r="G252" s="11"/>
      <c r="H252" s="33"/>
      <c r="I252" s="33"/>
      <c r="J252" s="33"/>
      <c r="K252" s="33"/>
    </row>
    <row r="253" spans="1:11" ht="15.75" customHeight="1">
      <c r="A253" s="11"/>
      <c r="B253" s="11"/>
      <c r="C253" s="11"/>
      <c r="D253" s="11"/>
      <c r="E253" s="11"/>
      <c r="F253" s="11"/>
      <c r="G253" s="11"/>
      <c r="H253" s="33"/>
      <c r="I253" s="33"/>
      <c r="J253" s="33"/>
      <c r="K253" s="33"/>
    </row>
    <row r="254" spans="1:11" ht="15.75" customHeight="1">
      <c r="A254" s="11"/>
      <c r="B254" s="11"/>
      <c r="C254" s="11"/>
      <c r="D254" s="11"/>
      <c r="E254" s="11"/>
      <c r="F254" s="11"/>
      <c r="G254" s="11"/>
      <c r="H254" s="33"/>
      <c r="I254" s="33"/>
      <c r="J254" s="33"/>
      <c r="K254" s="33"/>
    </row>
    <row r="255" spans="1:11" ht="15.75" customHeight="1">
      <c r="A255" s="11"/>
      <c r="B255" s="11"/>
      <c r="C255" s="11"/>
      <c r="D255" s="11"/>
      <c r="E255" s="11"/>
      <c r="F255" s="11"/>
      <c r="G255" s="11"/>
      <c r="H255" s="33"/>
      <c r="I255" s="33"/>
      <c r="J255" s="33"/>
      <c r="K255" s="33"/>
    </row>
    <row r="256" spans="1:11" ht="15.75" customHeight="1">
      <c r="A256" s="11"/>
      <c r="B256" s="11"/>
      <c r="C256" s="11"/>
      <c r="D256" s="11"/>
      <c r="E256" s="11"/>
      <c r="F256" s="11"/>
      <c r="G256" s="11"/>
      <c r="H256" s="33"/>
      <c r="I256" s="33"/>
      <c r="J256" s="33"/>
      <c r="K256" s="33"/>
    </row>
    <row r="257" spans="1:11" ht="15.75" customHeight="1">
      <c r="A257" s="11"/>
      <c r="B257" s="11"/>
      <c r="C257" s="11"/>
      <c r="D257" s="11"/>
      <c r="E257" s="11"/>
      <c r="F257" s="11"/>
      <c r="G257" s="11"/>
      <c r="H257" s="33"/>
      <c r="I257" s="33"/>
      <c r="J257" s="33"/>
      <c r="K257" s="33"/>
    </row>
    <row r="258" spans="1:11" ht="15.75" customHeight="1">
      <c r="A258" s="11"/>
      <c r="B258" s="11"/>
      <c r="C258" s="11"/>
      <c r="D258" s="11"/>
      <c r="E258" s="11"/>
      <c r="F258" s="11"/>
      <c r="G258" s="11"/>
      <c r="H258" s="33"/>
      <c r="I258" s="33"/>
      <c r="J258" s="33"/>
      <c r="K258" s="33"/>
    </row>
    <row r="259" spans="1:11" ht="15.75" customHeight="1">
      <c r="A259" s="11"/>
      <c r="B259" s="11"/>
      <c r="C259" s="11"/>
      <c r="D259" s="11"/>
      <c r="E259" s="11"/>
      <c r="F259" s="11"/>
      <c r="G259" s="11"/>
      <c r="H259" s="33"/>
      <c r="I259" s="33"/>
      <c r="J259" s="33"/>
      <c r="K259" s="33"/>
    </row>
    <row r="260" spans="1:11" ht="15.75" customHeight="1">
      <c r="A260" s="11"/>
      <c r="B260" s="11"/>
      <c r="C260" s="11"/>
      <c r="D260" s="11"/>
      <c r="E260" s="11"/>
      <c r="F260" s="11"/>
      <c r="G260" s="11"/>
      <c r="H260" s="33"/>
      <c r="I260" s="33"/>
      <c r="J260" s="33"/>
      <c r="K260" s="33"/>
    </row>
    <row r="261" spans="1:11" ht="15.75" customHeight="1">
      <c r="A261" s="11"/>
      <c r="B261" s="11"/>
      <c r="C261" s="11"/>
      <c r="D261" s="11"/>
      <c r="E261" s="11"/>
      <c r="F261" s="11"/>
      <c r="G261" s="11"/>
      <c r="H261" s="33"/>
      <c r="I261" s="33"/>
      <c r="J261" s="33"/>
      <c r="K261" s="33"/>
    </row>
    <row r="262" spans="1:11" ht="15.75" customHeight="1">
      <c r="A262" s="11"/>
      <c r="B262" s="11"/>
      <c r="C262" s="11"/>
      <c r="D262" s="11"/>
      <c r="E262" s="11"/>
      <c r="F262" s="11"/>
      <c r="G262" s="11"/>
      <c r="H262" s="33"/>
      <c r="I262" s="33"/>
      <c r="J262" s="33"/>
      <c r="K262" s="33"/>
    </row>
    <row r="263" spans="1:11" ht="15.75" customHeight="1">
      <c r="A263" s="11"/>
      <c r="B263" s="11"/>
      <c r="C263" s="11"/>
      <c r="D263" s="11"/>
      <c r="E263" s="11"/>
      <c r="F263" s="11"/>
      <c r="G263" s="11"/>
      <c r="H263" s="33"/>
      <c r="I263" s="33"/>
      <c r="J263" s="33"/>
      <c r="K263" s="33"/>
    </row>
    <row r="264" spans="1:11" ht="15.75" customHeight="1">
      <c r="A264" s="11"/>
      <c r="B264" s="11"/>
      <c r="C264" s="11"/>
      <c r="D264" s="11"/>
      <c r="E264" s="11"/>
      <c r="F264" s="11"/>
      <c r="G264" s="11"/>
      <c r="H264" s="33"/>
      <c r="I264" s="33"/>
      <c r="J264" s="33"/>
      <c r="K264" s="33"/>
    </row>
    <row r="265" spans="1:11" ht="15.75" customHeight="1">
      <c r="A265" s="11"/>
      <c r="B265" s="11"/>
      <c r="C265" s="11"/>
      <c r="D265" s="11"/>
      <c r="E265" s="11"/>
      <c r="F265" s="11"/>
      <c r="G265" s="11"/>
      <c r="H265" s="33"/>
      <c r="I265" s="33"/>
      <c r="J265" s="33"/>
      <c r="K265" s="33"/>
    </row>
    <row r="266" spans="1:11" ht="15.75" customHeight="1">
      <c r="A266" s="11"/>
      <c r="B266" s="11"/>
      <c r="C266" s="11"/>
      <c r="D266" s="11"/>
      <c r="E266" s="11"/>
      <c r="F266" s="11"/>
      <c r="G266" s="11"/>
      <c r="H266" s="33"/>
      <c r="I266" s="33"/>
      <c r="J266" s="33"/>
      <c r="K266" s="33"/>
    </row>
    <row r="267" spans="1:11" ht="15.75" customHeight="1">
      <c r="A267" s="11"/>
      <c r="B267" s="11"/>
      <c r="C267" s="11"/>
      <c r="D267" s="11"/>
      <c r="E267" s="11"/>
      <c r="F267" s="11"/>
      <c r="G267" s="11"/>
      <c r="H267" s="33"/>
      <c r="I267" s="33"/>
      <c r="J267" s="33"/>
      <c r="K267" s="33"/>
    </row>
    <row r="268" spans="1:11" ht="15.75" customHeight="1">
      <c r="A268" s="11"/>
      <c r="B268" s="11"/>
      <c r="C268" s="11"/>
      <c r="D268" s="11"/>
      <c r="E268" s="11"/>
      <c r="F268" s="11"/>
      <c r="G268" s="11"/>
      <c r="H268" s="33"/>
      <c r="I268" s="33"/>
      <c r="J268" s="33"/>
      <c r="K268" s="33"/>
    </row>
  </sheetData>
  <sheetProtection/>
  <mergeCells count="380">
    <mergeCell ref="C20:I20"/>
    <mergeCell ref="J20:K20"/>
    <mergeCell ref="A21:B21"/>
    <mergeCell ref="C21:I21"/>
    <mergeCell ref="J21:K21"/>
    <mergeCell ref="A22:B22"/>
    <mergeCell ref="C22:I22"/>
    <mergeCell ref="J22:K22"/>
    <mergeCell ref="D2:P3"/>
    <mergeCell ref="I4:J4"/>
    <mergeCell ref="A6:G7"/>
    <mergeCell ref="H6:K6"/>
    <mergeCell ref="H7:I7"/>
    <mergeCell ref="J7:K7"/>
    <mergeCell ref="A8:K10"/>
    <mergeCell ref="A11:B11"/>
    <mergeCell ref="C11:I11"/>
    <mergeCell ref="J11:K11"/>
    <mergeCell ref="A12:B12"/>
    <mergeCell ref="C12:I12"/>
    <mergeCell ref="J12:K12"/>
    <mergeCell ref="A13:B13"/>
    <mergeCell ref="C13:I13"/>
    <mergeCell ref="J13:K13"/>
    <mergeCell ref="A14:B14"/>
    <mergeCell ref="C14:I14"/>
    <mergeCell ref="J14:K14"/>
    <mergeCell ref="A15:B15"/>
    <mergeCell ref="C15:I15"/>
    <mergeCell ref="J15:K15"/>
    <mergeCell ref="A16:B16"/>
    <mergeCell ref="C16:I16"/>
    <mergeCell ref="J16:K16"/>
    <mergeCell ref="A17:B17"/>
    <mergeCell ref="C17:I17"/>
    <mergeCell ref="J17:K17"/>
    <mergeCell ref="A18:B18"/>
    <mergeCell ref="C18:I18"/>
    <mergeCell ref="J18:K18"/>
    <mergeCell ref="C31:I31"/>
    <mergeCell ref="J31:K31"/>
    <mergeCell ref="A19:B19"/>
    <mergeCell ref="C19:I19"/>
    <mergeCell ref="J19:K19"/>
    <mergeCell ref="A25:G26"/>
    <mergeCell ref="H25:K25"/>
    <mergeCell ref="H26:I26"/>
    <mergeCell ref="J26:K26"/>
    <mergeCell ref="A20:B20"/>
    <mergeCell ref="A32:B32"/>
    <mergeCell ref="C32:I32"/>
    <mergeCell ref="J32:K32"/>
    <mergeCell ref="A33:B33"/>
    <mergeCell ref="C33:I33"/>
    <mergeCell ref="A27:K29"/>
    <mergeCell ref="A30:B30"/>
    <mergeCell ref="C30:I30"/>
    <mergeCell ref="J30:K30"/>
    <mergeCell ref="A31:B31"/>
    <mergeCell ref="A47:G48"/>
    <mergeCell ref="H47:K47"/>
    <mergeCell ref="H48:I48"/>
    <mergeCell ref="J48:K48"/>
    <mergeCell ref="A34:B34"/>
    <mergeCell ref="C34:I34"/>
    <mergeCell ref="J34:K34"/>
    <mergeCell ref="A35:B35"/>
    <mergeCell ref="C35:I35"/>
    <mergeCell ref="J35:K35"/>
    <mergeCell ref="A52:B52"/>
    <mergeCell ref="C52:I52"/>
    <mergeCell ref="J52:K52"/>
    <mergeCell ref="A53:B53"/>
    <mergeCell ref="C53:I53"/>
    <mergeCell ref="J53:K53"/>
    <mergeCell ref="A54:B54"/>
    <mergeCell ref="C54:I54"/>
    <mergeCell ref="J54:K54"/>
    <mergeCell ref="A55:B55"/>
    <mergeCell ref="C55:I55"/>
    <mergeCell ref="J55:K55"/>
    <mergeCell ref="A56:B56"/>
    <mergeCell ref="C56:I56"/>
    <mergeCell ref="J56:K56"/>
    <mergeCell ref="A57:B57"/>
    <mergeCell ref="C57:I57"/>
    <mergeCell ref="J57:K57"/>
    <mergeCell ref="A58:B58"/>
    <mergeCell ref="C58:I58"/>
    <mergeCell ref="J58:K58"/>
    <mergeCell ref="A59:B59"/>
    <mergeCell ref="C59:I59"/>
    <mergeCell ref="J59:K59"/>
    <mergeCell ref="A64:G65"/>
    <mergeCell ref="H64:K64"/>
    <mergeCell ref="H65:I65"/>
    <mergeCell ref="J65:K65"/>
    <mergeCell ref="A60:B60"/>
    <mergeCell ref="C60:I60"/>
    <mergeCell ref="J60:K60"/>
    <mergeCell ref="A61:B61"/>
    <mergeCell ref="C61:I61"/>
    <mergeCell ref="J61:K61"/>
    <mergeCell ref="A69:B69"/>
    <mergeCell ref="C69:I69"/>
    <mergeCell ref="J69:K69"/>
    <mergeCell ref="A70:B70"/>
    <mergeCell ref="C70:I70"/>
    <mergeCell ref="J70:K70"/>
    <mergeCell ref="A76:G77"/>
    <mergeCell ref="H76:K76"/>
    <mergeCell ref="H77:I77"/>
    <mergeCell ref="J77:K77"/>
    <mergeCell ref="A71:B71"/>
    <mergeCell ref="C71:I71"/>
    <mergeCell ref="J71:K71"/>
    <mergeCell ref="A72:B72"/>
    <mergeCell ref="C72:I72"/>
    <mergeCell ref="J72:K72"/>
    <mergeCell ref="A81:B81"/>
    <mergeCell ref="C81:I81"/>
    <mergeCell ref="J81:K81"/>
    <mergeCell ref="A82:B82"/>
    <mergeCell ref="C82:I82"/>
    <mergeCell ref="J82:K82"/>
    <mergeCell ref="A83:B83"/>
    <mergeCell ref="C83:I83"/>
    <mergeCell ref="J83:K83"/>
    <mergeCell ref="A89:G90"/>
    <mergeCell ref="H89:K89"/>
    <mergeCell ref="H90:I90"/>
    <mergeCell ref="J90:K90"/>
    <mergeCell ref="A85:B85"/>
    <mergeCell ref="C85:I85"/>
    <mergeCell ref="J85:K85"/>
    <mergeCell ref="A91:K93"/>
    <mergeCell ref="A94:B94"/>
    <mergeCell ref="C94:I94"/>
    <mergeCell ref="J94:K94"/>
    <mergeCell ref="A95:B95"/>
    <mergeCell ref="C95:I95"/>
    <mergeCell ref="J95:K95"/>
    <mergeCell ref="A96:B96"/>
    <mergeCell ref="C96:I96"/>
    <mergeCell ref="J96:K96"/>
    <mergeCell ref="A97:B97"/>
    <mergeCell ref="C97:I97"/>
    <mergeCell ref="J97:K97"/>
    <mergeCell ref="A98:B98"/>
    <mergeCell ref="C98:I98"/>
    <mergeCell ref="J98:K98"/>
    <mergeCell ref="A99:B99"/>
    <mergeCell ref="C99:I99"/>
    <mergeCell ref="J99:K99"/>
    <mergeCell ref="A106:G107"/>
    <mergeCell ref="H106:K106"/>
    <mergeCell ref="H107:I107"/>
    <mergeCell ref="J107:K107"/>
    <mergeCell ref="A100:B100"/>
    <mergeCell ref="C100:I100"/>
    <mergeCell ref="J100:K100"/>
    <mergeCell ref="A108:K109"/>
    <mergeCell ref="A110:B110"/>
    <mergeCell ref="C110:I110"/>
    <mergeCell ref="J110:K110"/>
    <mergeCell ref="A111:B111"/>
    <mergeCell ref="C111:I111"/>
    <mergeCell ref="J111:K111"/>
    <mergeCell ref="A112:B112"/>
    <mergeCell ref="C112:I112"/>
    <mergeCell ref="J112:K112"/>
    <mergeCell ref="A113:B113"/>
    <mergeCell ref="C113:I113"/>
    <mergeCell ref="J113:K113"/>
    <mergeCell ref="A116:B116"/>
    <mergeCell ref="C116:I116"/>
    <mergeCell ref="J116:K116"/>
    <mergeCell ref="A115:B115"/>
    <mergeCell ref="C115:I115"/>
    <mergeCell ref="J115:K115"/>
    <mergeCell ref="A126:B126"/>
    <mergeCell ref="C126:I126"/>
    <mergeCell ref="J126:K126"/>
    <mergeCell ref="A127:B127"/>
    <mergeCell ref="C127:I127"/>
    <mergeCell ref="J127:K127"/>
    <mergeCell ref="A128:B128"/>
    <mergeCell ref="C128:I128"/>
    <mergeCell ref="J128:K128"/>
    <mergeCell ref="A129:B129"/>
    <mergeCell ref="C129:I129"/>
    <mergeCell ref="J129:K129"/>
    <mergeCell ref="A132:B132"/>
    <mergeCell ref="C132:I132"/>
    <mergeCell ref="J132:K132"/>
    <mergeCell ref="A130:B130"/>
    <mergeCell ref="C130:I130"/>
    <mergeCell ref="J130:K130"/>
    <mergeCell ref="A131:B131"/>
    <mergeCell ref="C131:I131"/>
    <mergeCell ref="J131:K131"/>
    <mergeCell ref="A140:B140"/>
    <mergeCell ref="C140:I140"/>
    <mergeCell ref="J140:K140"/>
    <mergeCell ref="A135:G136"/>
    <mergeCell ref="H135:K135"/>
    <mergeCell ref="H136:I136"/>
    <mergeCell ref="J136:K136"/>
    <mergeCell ref="A141:B141"/>
    <mergeCell ref="C141:I141"/>
    <mergeCell ref="J141:K141"/>
    <mergeCell ref="A142:B142"/>
    <mergeCell ref="C142:I142"/>
    <mergeCell ref="J142:K142"/>
    <mergeCell ref="A146:B146"/>
    <mergeCell ref="C146:I146"/>
    <mergeCell ref="J146:K146"/>
    <mergeCell ref="A143:B143"/>
    <mergeCell ref="C143:I143"/>
    <mergeCell ref="J143:K143"/>
    <mergeCell ref="A144:B144"/>
    <mergeCell ref="C144:I144"/>
    <mergeCell ref="J144:K144"/>
    <mergeCell ref="A219:K219"/>
    <mergeCell ref="A220:K220"/>
    <mergeCell ref="A221:C221"/>
    <mergeCell ref="A148:B148"/>
    <mergeCell ref="C148:I148"/>
    <mergeCell ref="J148:K148"/>
    <mergeCell ref="A151:K154"/>
    <mergeCell ref="A210:K210"/>
    <mergeCell ref="A211:K211"/>
    <mergeCell ref="A159:B159"/>
    <mergeCell ref="A149:B149"/>
    <mergeCell ref="C149:I149"/>
    <mergeCell ref="J149:K149"/>
    <mergeCell ref="A212:K212"/>
    <mergeCell ref="A213:C213"/>
    <mergeCell ref="A218:K218"/>
    <mergeCell ref="C159:I159"/>
    <mergeCell ref="J159:K159"/>
    <mergeCell ref="A204:B204"/>
    <mergeCell ref="C204:I204"/>
    <mergeCell ref="M100:O100"/>
    <mergeCell ref="P100:Q100"/>
    <mergeCell ref="M101:O101"/>
    <mergeCell ref="P101:Q101"/>
    <mergeCell ref="M102:O104"/>
    <mergeCell ref="P102:Q104"/>
    <mergeCell ref="A49:K51"/>
    <mergeCell ref="A66:K68"/>
    <mergeCell ref="A73:B73"/>
    <mergeCell ref="C73:I73"/>
    <mergeCell ref="J73:K73"/>
    <mergeCell ref="A123:K125"/>
    <mergeCell ref="A121:G122"/>
    <mergeCell ref="H121:K121"/>
    <mergeCell ref="H122:I122"/>
    <mergeCell ref="J122:K122"/>
    <mergeCell ref="A86:B86"/>
    <mergeCell ref="C86:I86"/>
    <mergeCell ref="J86:K86"/>
    <mergeCell ref="A74:B74"/>
    <mergeCell ref="C74:I74"/>
    <mergeCell ref="J74:K74"/>
    <mergeCell ref="A78:K80"/>
    <mergeCell ref="A84:B84"/>
    <mergeCell ref="C84:I84"/>
    <mergeCell ref="J84:K84"/>
    <mergeCell ref="A88:B88"/>
    <mergeCell ref="C88:I88"/>
    <mergeCell ref="J88:K88"/>
    <mergeCell ref="A137:K139"/>
    <mergeCell ref="A147:B147"/>
    <mergeCell ref="C147:I147"/>
    <mergeCell ref="J147:K147"/>
    <mergeCell ref="A145:B145"/>
    <mergeCell ref="C145:I145"/>
    <mergeCell ref="J145:K145"/>
    <mergeCell ref="J204:K204"/>
    <mergeCell ref="A199:B199"/>
    <mergeCell ref="C199:I199"/>
    <mergeCell ref="J199:K199"/>
    <mergeCell ref="A200:B200"/>
    <mergeCell ref="C200:I200"/>
    <mergeCell ref="C202:I202"/>
    <mergeCell ref="A196:B196"/>
    <mergeCell ref="C196:I196"/>
    <mergeCell ref="J196:K196"/>
    <mergeCell ref="A197:B197"/>
    <mergeCell ref="C197:I197"/>
    <mergeCell ref="A198:B198"/>
    <mergeCell ref="C198:I198"/>
    <mergeCell ref="J198:K198"/>
    <mergeCell ref="A191:K193"/>
    <mergeCell ref="A194:B194"/>
    <mergeCell ref="C194:I194"/>
    <mergeCell ref="J194:K194"/>
    <mergeCell ref="A195:B195"/>
    <mergeCell ref="C195:I195"/>
    <mergeCell ref="J195:K195"/>
    <mergeCell ref="A189:G190"/>
    <mergeCell ref="H189:K189"/>
    <mergeCell ref="H190:I190"/>
    <mergeCell ref="J190:K190"/>
    <mergeCell ref="A185:B185"/>
    <mergeCell ref="C185:I185"/>
    <mergeCell ref="J185:K185"/>
    <mergeCell ref="A186:B186"/>
    <mergeCell ref="C186:I186"/>
    <mergeCell ref="J186:K186"/>
    <mergeCell ref="A183:B183"/>
    <mergeCell ref="C183:I183"/>
    <mergeCell ref="J183:K183"/>
    <mergeCell ref="A184:B184"/>
    <mergeCell ref="C184:I184"/>
    <mergeCell ref="J184:K184"/>
    <mergeCell ref="A176:K176"/>
    <mergeCell ref="A177:G178"/>
    <mergeCell ref="H177:K177"/>
    <mergeCell ref="H178:I178"/>
    <mergeCell ref="J178:K178"/>
    <mergeCell ref="A179:K181"/>
    <mergeCell ref="A182:B182"/>
    <mergeCell ref="C182:I182"/>
    <mergeCell ref="J182:K182"/>
    <mergeCell ref="J170:K170"/>
    <mergeCell ref="A171:B171"/>
    <mergeCell ref="C171:I171"/>
    <mergeCell ref="J171:K171"/>
    <mergeCell ref="A172:B172"/>
    <mergeCell ref="C172:I172"/>
    <mergeCell ref="J172:K172"/>
    <mergeCell ref="A168:B168"/>
    <mergeCell ref="C168:I168"/>
    <mergeCell ref="J168:K168"/>
    <mergeCell ref="A169:B169"/>
    <mergeCell ref="C169:I169"/>
    <mergeCell ref="J169:K169"/>
    <mergeCell ref="A170:B170"/>
    <mergeCell ref="C170:I170"/>
    <mergeCell ref="A162:G163"/>
    <mergeCell ref="H162:K162"/>
    <mergeCell ref="H163:I163"/>
    <mergeCell ref="J163:K163"/>
    <mergeCell ref="A164:K166"/>
    <mergeCell ref="A167:B167"/>
    <mergeCell ref="C167:I167"/>
    <mergeCell ref="J167:K167"/>
    <mergeCell ref="J33:K33"/>
    <mergeCell ref="A36:B36"/>
    <mergeCell ref="C36:I36"/>
    <mergeCell ref="J36:K36"/>
    <mergeCell ref="A37:B37"/>
    <mergeCell ref="C37:I37"/>
    <mergeCell ref="J37:K37"/>
    <mergeCell ref="A38:B38"/>
    <mergeCell ref="C38:I38"/>
    <mergeCell ref="J38:K38"/>
    <mergeCell ref="A39:B39"/>
    <mergeCell ref="C39:I39"/>
    <mergeCell ref="J39:K39"/>
    <mergeCell ref="A40:B40"/>
    <mergeCell ref="C40:I40"/>
    <mergeCell ref="J40:K40"/>
    <mergeCell ref="A41:B41"/>
    <mergeCell ref="C41:I41"/>
    <mergeCell ref="J41:K41"/>
    <mergeCell ref="A42:B42"/>
    <mergeCell ref="C42:I42"/>
    <mergeCell ref="J42:K42"/>
    <mergeCell ref="A43:B43"/>
    <mergeCell ref="C43:I43"/>
    <mergeCell ref="J43:K43"/>
    <mergeCell ref="A44:B44"/>
    <mergeCell ref="C44:I44"/>
    <mergeCell ref="J44:K44"/>
    <mergeCell ref="A45:B45"/>
    <mergeCell ref="C45:I45"/>
    <mergeCell ref="J45:K45"/>
  </mergeCells>
  <printOptions/>
  <pageMargins left="0" right="0" top="0.196850393700787" bottom="0" header="0.511811023622047" footer="0.511811023622047"/>
  <pageSetup fitToHeight="6" horizontalDpi="600" verticalDpi="600" orientation="portrait" paperSize="9" scale="63" r:id="rId2"/>
  <rowBreaks count="2" manualBreakCount="2">
    <brk id="88" max="255" man="1"/>
    <brk id="186" max="255" man="1"/>
  </rowBreaks>
  <drawing r:id="rId1"/>
</worksheet>
</file>

<file path=xl/worksheets/sheet3.xml><?xml version="1.0" encoding="utf-8"?>
<worksheet xmlns="http://schemas.openxmlformats.org/spreadsheetml/2006/main" xmlns:r="http://schemas.openxmlformats.org/officeDocument/2006/relationships">
  <sheetPr>
    <tabColor rgb="FF002060"/>
  </sheetPr>
  <dimension ref="A2:R264"/>
  <sheetViews>
    <sheetView tabSelected="1" view="pageBreakPreview" zoomScale="85" zoomScaleNormal="85" zoomScaleSheetLayoutView="85" zoomScalePageLayoutView="0" workbookViewId="0" topLeftCell="A25">
      <selection activeCell="C198" sqref="C198:I198"/>
    </sheetView>
  </sheetViews>
  <sheetFormatPr defaultColWidth="8.796875" defaultRowHeight="15.75" customHeight="1"/>
  <cols>
    <col min="1" max="1" width="5.8984375" style="2" customWidth="1"/>
    <col min="2" max="2" width="4.69921875" style="2" customWidth="1"/>
    <col min="3" max="3" width="9" style="2" customWidth="1"/>
    <col min="4" max="4" width="8.5" style="2" customWidth="1"/>
    <col min="5" max="7" width="8.19921875" style="2" customWidth="1"/>
    <col min="8" max="9" width="8.19921875" style="30" customWidth="1"/>
    <col min="10" max="10" width="8.09765625" style="30" customWidth="1"/>
    <col min="11" max="11" width="7.8984375" style="30" customWidth="1"/>
    <col min="12" max="12" width="1.8984375" style="1" customWidth="1"/>
    <col min="13" max="13" width="10.59765625" style="1" customWidth="1"/>
    <col min="14" max="14" width="9" style="1" customWidth="1"/>
    <col min="15" max="15" width="10.59765625" style="49" customWidth="1"/>
    <col min="16" max="16384" width="9" style="1" customWidth="1"/>
  </cols>
  <sheetData>
    <row r="2" spans="2:16" ht="15.75" customHeight="1">
      <c r="B2" s="4"/>
      <c r="C2" s="4"/>
      <c r="D2" s="112"/>
      <c r="E2" s="112"/>
      <c r="F2" s="112"/>
      <c r="G2" s="112"/>
      <c r="H2" s="112"/>
      <c r="I2" s="112"/>
      <c r="J2" s="112"/>
      <c r="K2" s="112"/>
      <c r="L2" s="112"/>
      <c r="M2" s="112"/>
      <c r="N2" s="112"/>
      <c r="O2" s="112"/>
      <c r="P2" s="112"/>
    </row>
    <row r="3" spans="2:16" ht="15.75" customHeight="1">
      <c r="B3" s="4"/>
      <c r="C3" s="4"/>
      <c r="D3" s="112"/>
      <c r="E3" s="112"/>
      <c r="F3" s="112"/>
      <c r="G3" s="112"/>
      <c r="H3" s="112"/>
      <c r="I3" s="112"/>
      <c r="J3" s="112"/>
      <c r="K3" s="112"/>
      <c r="L3" s="112"/>
      <c r="M3" s="112"/>
      <c r="N3" s="112"/>
      <c r="O3" s="112"/>
      <c r="P3" s="112"/>
    </row>
    <row r="4" spans="1:16" ht="15.75" customHeight="1">
      <c r="A4" s="3"/>
      <c r="B4" s="5"/>
      <c r="C4" s="5"/>
      <c r="D4" s="5"/>
      <c r="E4" s="5"/>
      <c r="F4" s="5"/>
      <c r="H4" s="113" t="s">
        <v>361</v>
      </c>
      <c r="I4" s="113"/>
      <c r="J4" s="113"/>
      <c r="P4" s="45">
        <v>40988</v>
      </c>
    </row>
    <row r="5" spans="1:6" ht="15.75" customHeight="1">
      <c r="A5" s="3"/>
      <c r="B5" s="5"/>
      <c r="C5" s="5"/>
      <c r="D5" s="5"/>
      <c r="E5" s="5"/>
      <c r="F5" s="5"/>
    </row>
    <row r="6" spans="1:16" ht="15.75" customHeight="1" thickBot="1">
      <c r="A6" s="87" t="s">
        <v>318</v>
      </c>
      <c r="B6" s="88"/>
      <c r="C6" s="88"/>
      <c r="D6" s="88"/>
      <c r="E6" s="88"/>
      <c r="F6" s="88"/>
      <c r="G6" s="89"/>
      <c r="H6" s="101" t="s">
        <v>224</v>
      </c>
      <c r="I6" s="102"/>
      <c r="J6" s="102"/>
      <c r="K6" s="103"/>
      <c r="M6" s="29" t="s">
        <v>95</v>
      </c>
      <c r="N6" s="29" t="s">
        <v>93</v>
      </c>
      <c r="O6" s="50" t="s">
        <v>97</v>
      </c>
      <c r="P6" s="29" t="s">
        <v>87</v>
      </c>
    </row>
    <row r="7" spans="1:16" ht="15.75" customHeight="1" thickTop="1">
      <c r="A7" s="90"/>
      <c r="B7" s="91"/>
      <c r="C7" s="91"/>
      <c r="D7" s="91"/>
      <c r="E7" s="91"/>
      <c r="F7" s="91"/>
      <c r="G7" s="92"/>
      <c r="H7" s="93">
        <v>170</v>
      </c>
      <c r="I7" s="93"/>
      <c r="J7" s="114">
        <v>5500</v>
      </c>
      <c r="K7" s="115"/>
      <c r="M7" s="23" t="s">
        <v>90</v>
      </c>
      <c r="N7" s="24">
        <v>0</v>
      </c>
      <c r="O7" s="51">
        <f>J7</f>
        <v>5500</v>
      </c>
      <c r="P7" s="25" t="s">
        <v>88</v>
      </c>
    </row>
    <row r="8" spans="1:16" ht="15.75" customHeight="1">
      <c r="A8" s="204" t="s">
        <v>317</v>
      </c>
      <c r="B8" s="204"/>
      <c r="C8" s="204"/>
      <c r="D8" s="204"/>
      <c r="E8" s="204"/>
      <c r="F8" s="204"/>
      <c r="G8" s="204"/>
      <c r="H8" s="204"/>
      <c r="I8" s="204"/>
      <c r="J8" s="204"/>
      <c r="K8" s="204"/>
      <c r="M8" s="26" t="s">
        <v>91</v>
      </c>
      <c r="N8" s="27">
        <v>0.05</v>
      </c>
      <c r="O8" s="52">
        <f>ROUNDUP((J7-(J7*N8)),-2)</f>
        <v>5300</v>
      </c>
      <c r="P8" s="26" t="s">
        <v>89</v>
      </c>
    </row>
    <row r="9" spans="1:16" ht="15.75" customHeight="1">
      <c r="A9" s="204"/>
      <c r="B9" s="204"/>
      <c r="C9" s="204"/>
      <c r="D9" s="204"/>
      <c r="E9" s="204"/>
      <c r="F9" s="204"/>
      <c r="G9" s="204"/>
      <c r="H9" s="204"/>
      <c r="I9" s="204"/>
      <c r="J9" s="204"/>
      <c r="K9" s="204"/>
      <c r="M9" s="26" t="s">
        <v>92</v>
      </c>
      <c r="N9" s="27">
        <v>0.1</v>
      </c>
      <c r="O9" s="52">
        <f>ROUNDUP((O7-(O7*N9)),-2)</f>
        <v>5000</v>
      </c>
      <c r="P9" s="26" t="s">
        <v>89</v>
      </c>
    </row>
    <row r="10" spans="1:17" ht="15.75" customHeight="1">
      <c r="A10" s="204"/>
      <c r="B10" s="204"/>
      <c r="C10" s="204"/>
      <c r="D10" s="204"/>
      <c r="E10" s="204"/>
      <c r="F10" s="204"/>
      <c r="G10" s="204"/>
      <c r="H10" s="204"/>
      <c r="I10" s="204"/>
      <c r="J10" s="204"/>
      <c r="K10" s="204"/>
      <c r="M10" s="28" t="s">
        <v>101</v>
      </c>
      <c r="N10" s="28"/>
      <c r="O10" s="52">
        <v>2000</v>
      </c>
      <c r="P10" s="26" t="s">
        <v>94</v>
      </c>
      <c r="Q10" s="48"/>
    </row>
    <row r="11" spans="1:17" ht="15.75" customHeight="1" thickBot="1">
      <c r="A11" s="205">
        <v>0.375</v>
      </c>
      <c r="B11" s="205"/>
      <c r="C11" s="206" t="s">
        <v>1</v>
      </c>
      <c r="D11" s="206"/>
      <c r="E11" s="206"/>
      <c r="F11" s="206"/>
      <c r="G11" s="206"/>
      <c r="H11" s="206"/>
      <c r="I11" s="206"/>
      <c r="J11" s="207"/>
      <c r="K11" s="207"/>
      <c r="M11" s="29" t="s">
        <v>95</v>
      </c>
      <c r="N11" s="29" t="s">
        <v>93</v>
      </c>
      <c r="O11" s="50" t="s">
        <v>98</v>
      </c>
      <c r="P11" s="29" t="s">
        <v>87</v>
      </c>
      <c r="Q11" s="48"/>
    </row>
    <row r="12" spans="1:16" ht="15.75" customHeight="1" thickTop="1">
      <c r="A12" s="205"/>
      <c r="B12" s="205"/>
      <c r="C12" s="206" t="s">
        <v>316</v>
      </c>
      <c r="D12" s="206"/>
      <c r="E12" s="206"/>
      <c r="F12" s="206"/>
      <c r="G12" s="206"/>
      <c r="H12" s="206"/>
      <c r="I12" s="206"/>
      <c r="J12" s="207" t="s">
        <v>115</v>
      </c>
      <c r="K12" s="207"/>
      <c r="M12" s="23" t="s">
        <v>90</v>
      </c>
      <c r="N12" s="24">
        <v>0</v>
      </c>
      <c r="O12" s="53">
        <f>H7</f>
        <v>170</v>
      </c>
      <c r="P12" s="25" t="s">
        <v>88</v>
      </c>
    </row>
    <row r="13" spans="1:16" ht="15.75" customHeight="1">
      <c r="A13" s="205"/>
      <c r="B13" s="205"/>
      <c r="C13" s="206" t="s">
        <v>315</v>
      </c>
      <c r="D13" s="206"/>
      <c r="E13" s="206"/>
      <c r="F13" s="206"/>
      <c r="G13" s="206"/>
      <c r="H13" s="206"/>
      <c r="I13" s="206"/>
      <c r="J13" s="207" t="s">
        <v>115</v>
      </c>
      <c r="K13" s="207"/>
      <c r="M13" s="26" t="s">
        <v>91</v>
      </c>
      <c r="N13" s="27">
        <v>0.05</v>
      </c>
      <c r="O13" s="54">
        <f>ROUND((H7-(H7*N13)),-1)</f>
        <v>160</v>
      </c>
      <c r="P13" s="26" t="s">
        <v>89</v>
      </c>
    </row>
    <row r="14" spans="1:16" ht="15.75" customHeight="1">
      <c r="A14" s="205"/>
      <c r="B14" s="205"/>
      <c r="C14" s="206" t="s">
        <v>314</v>
      </c>
      <c r="D14" s="206"/>
      <c r="E14" s="206"/>
      <c r="F14" s="206"/>
      <c r="G14" s="206"/>
      <c r="H14" s="206"/>
      <c r="I14" s="206"/>
      <c r="J14" s="207" t="s">
        <v>4</v>
      </c>
      <c r="K14" s="207"/>
      <c r="M14" s="26" t="s">
        <v>92</v>
      </c>
      <c r="N14" s="27">
        <v>0.1</v>
      </c>
      <c r="O14" s="54">
        <f>ROUND((H7-(H7*N14)),-1)</f>
        <v>150</v>
      </c>
      <c r="P14" s="26" t="s">
        <v>89</v>
      </c>
    </row>
    <row r="15" spans="1:16" ht="15.75" customHeight="1">
      <c r="A15" s="205"/>
      <c r="B15" s="205"/>
      <c r="C15" s="206" t="s">
        <v>313</v>
      </c>
      <c r="D15" s="206"/>
      <c r="E15" s="206"/>
      <c r="F15" s="206"/>
      <c r="G15" s="206"/>
      <c r="H15" s="206"/>
      <c r="I15" s="206"/>
      <c r="J15" s="207" t="s">
        <v>115</v>
      </c>
      <c r="K15" s="207"/>
      <c r="M15" s="28" t="s">
        <v>101</v>
      </c>
      <c r="N15" s="28"/>
      <c r="O15" s="54">
        <v>60</v>
      </c>
      <c r="P15" s="26" t="s">
        <v>94</v>
      </c>
    </row>
    <row r="16" spans="1:11" ht="15.75" customHeight="1">
      <c r="A16" s="205"/>
      <c r="B16" s="205"/>
      <c r="C16" s="206" t="s">
        <v>312</v>
      </c>
      <c r="D16" s="206"/>
      <c r="E16" s="206"/>
      <c r="F16" s="206"/>
      <c r="G16" s="206"/>
      <c r="H16" s="206"/>
      <c r="I16" s="206"/>
      <c r="J16" s="207" t="s">
        <v>4</v>
      </c>
      <c r="K16" s="207"/>
    </row>
    <row r="17" spans="1:11" ht="15.75" customHeight="1">
      <c r="A17" s="205">
        <v>0.4583333333333333</v>
      </c>
      <c r="B17" s="205"/>
      <c r="C17" s="206" t="s">
        <v>311</v>
      </c>
      <c r="D17" s="206"/>
      <c r="E17" s="206"/>
      <c r="F17" s="206"/>
      <c r="G17" s="206"/>
      <c r="H17" s="206"/>
      <c r="I17" s="206"/>
      <c r="J17" s="207" t="s">
        <v>18</v>
      </c>
      <c r="K17" s="207"/>
    </row>
    <row r="18" spans="1:11" ht="15.75" customHeight="1">
      <c r="A18" s="205">
        <v>0.4895833333333333</v>
      </c>
      <c r="B18" s="205"/>
      <c r="C18" s="206" t="s">
        <v>210</v>
      </c>
      <c r="D18" s="206"/>
      <c r="E18" s="206"/>
      <c r="F18" s="206"/>
      <c r="G18" s="206"/>
      <c r="H18" s="206"/>
      <c r="I18" s="206"/>
      <c r="J18" s="207" t="s">
        <v>4</v>
      </c>
      <c r="K18" s="207"/>
    </row>
    <row r="19" spans="1:11" ht="15.75" customHeight="1">
      <c r="A19" s="205">
        <v>0.5416666666666666</v>
      </c>
      <c r="B19" s="205"/>
      <c r="C19" s="206" t="s">
        <v>226</v>
      </c>
      <c r="D19" s="206"/>
      <c r="E19" s="206"/>
      <c r="F19" s="206"/>
      <c r="G19" s="206"/>
      <c r="H19" s="206"/>
      <c r="I19" s="206"/>
      <c r="J19" s="207"/>
      <c r="K19" s="207"/>
    </row>
    <row r="20" spans="1:11" ht="15.75" customHeight="1">
      <c r="A20" s="10"/>
      <c r="B20" s="10"/>
      <c r="C20" s="9"/>
      <c r="D20" s="9"/>
      <c r="E20" s="9"/>
      <c r="F20" s="9"/>
      <c r="G20" s="9"/>
      <c r="H20" s="31"/>
      <c r="I20" s="31"/>
      <c r="J20" s="31"/>
      <c r="K20" s="31"/>
    </row>
    <row r="21" spans="1:16" ht="18.75" customHeight="1" thickBot="1">
      <c r="A21" s="87" t="s">
        <v>310</v>
      </c>
      <c r="B21" s="88"/>
      <c r="C21" s="88"/>
      <c r="D21" s="88"/>
      <c r="E21" s="88"/>
      <c r="F21" s="88"/>
      <c r="G21" s="89"/>
      <c r="H21" s="101" t="s">
        <v>224</v>
      </c>
      <c r="I21" s="102"/>
      <c r="J21" s="102"/>
      <c r="K21" s="103"/>
      <c r="M21" s="29" t="s">
        <v>95</v>
      </c>
      <c r="N21" s="29" t="s">
        <v>93</v>
      </c>
      <c r="O21" s="50" t="s">
        <v>97</v>
      </c>
      <c r="P21" s="29" t="s">
        <v>87</v>
      </c>
    </row>
    <row r="22" spans="1:16" ht="15.75" customHeight="1" thickTop="1">
      <c r="A22" s="90"/>
      <c r="B22" s="91"/>
      <c r="C22" s="91"/>
      <c r="D22" s="91"/>
      <c r="E22" s="91"/>
      <c r="F22" s="91"/>
      <c r="G22" s="92"/>
      <c r="H22" s="93">
        <v>350</v>
      </c>
      <c r="I22" s="93"/>
      <c r="J22" s="114">
        <v>10600</v>
      </c>
      <c r="K22" s="115"/>
      <c r="M22" s="23" t="s">
        <v>90</v>
      </c>
      <c r="N22" s="24">
        <v>0</v>
      </c>
      <c r="O22" s="51">
        <f>J22</f>
        <v>10600</v>
      </c>
      <c r="P22" s="25" t="s">
        <v>88</v>
      </c>
    </row>
    <row r="23" spans="1:16" ht="15.75" customHeight="1">
      <c r="A23" s="209" t="s">
        <v>309</v>
      </c>
      <c r="B23" s="210"/>
      <c r="C23" s="210"/>
      <c r="D23" s="210"/>
      <c r="E23" s="210"/>
      <c r="F23" s="210"/>
      <c r="G23" s="210"/>
      <c r="H23" s="210"/>
      <c r="I23" s="210"/>
      <c r="J23" s="210"/>
      <c r="K23" s="211"/>
      <c r="M23" s="26" t="s">
        <v>91</v>
      </c>
      <c r="N23" s="27">
        <v>0.05</v>
      </c>
      <c r="O23" s="52">
        <f>ROUNDUP((J22-(J22*N23)),-2)</f>
        <v>10100</v>
      </c>
      <c r="P23" s="26" t="s">
        <v>89</v>
      </c>
    </row>
    <row r="24" spans="1:16" ht="15.75" customHeight="1">
      <c r="A24" s="209"/>
      <c r="B24" s="210"/>
      <c r="C24" s="210"/>
      <c r="D24" s="210"/>
      <c r="E24" s="210"/>
      <c r="F24" s="210"/>
      <c r="G24" s="210"/>
      <c r="H24" s="210"/>
      <c r="I24" s="210"/>
      <c r="J24" s="210"/>
      <c r="K24" s="211"/>
      <c r="M24" s="26" t="s">
        <v>92</v>
      </c>
      <c r="N24" s="27">
        <v>0.1</v>
      </c>
      <c r="O24" s="52">
        <f>ROUNDUP((O22-(O22*N24)),-2)</f>
        <v>9600</v>
      </c>
      <c r="P24" s="26" t="s">
        <v>89</v>
      </c>
    </row>
    <row r="25" spans="1:16" ht="15.75" customHeight="1">
      <c r="A25" s="209"/>
      <c r="B25" s="210"/>
      <c r="C25" s="210"/>
      <c r="D25" s="210"/>
      <c r="E25" s="210"/>
      <c r="F25" s="210"/>
      <c r="G25" s="210"/>
      <c r="H25" s="210"/>
      <c r="I25" s="210"/>
      <c r="J25" s="210"/>
      <c r="K25" s="211"/>
      <c r="M25" s="28" t="s">
        <v>101</v>
      </c>
      <c r="N25" s="28"/>
      <c r="O25" s="52">
        <v>5000</v>
      </c>
      <c r="P25" s="26" t="s">
        <v>94</v>
      </c>
    </row>
    <row r="26" spans="1:16" ht="15.75" customHeight="1" thickBot="1">
      <c r="A26" s="212"/>
      <c r="B26" s="213"/>
      <c r="C26" s="213"/>
      <c r="D26" s="213"/>
      <c r="E26" s="213"/>
      <c r="F26" s="213"/>
      <c r="G26" s="213"/>
      <c r="H26" s="213"/>
      <c r="I26" s="213"/>
      <c r="J26" s="213"/>
      <c r="K26" s="214"/>
      <c r="M26" s="79"/>
      <c r="N26" s="79"/>
      <c r="O26" s="50"/>
      <c r="P26" s="78"/>
    </row>
    <row r="27" spans="1:16" ht="15.75" customHeight="1" thickBot="1" thickTop="1">
      <c r="A27" s="205">
        <v>0.2916666666666667</v>
      </c>
      <c r="B27" s="205"/>
      <c r="C27" s="206" t="s">
        <v>1</v>
      </c>
      <c r="D27" s="206"/>
      <c r="E27" s="206"/>
      <c r="F27" s="206"/>
      <c r="G27" s="206"/>
      <c r="H27" s="206"/>
      <c r="I27" s="206"/>
      <c r="J27" s="207"/>
      <c r="K27" s="207"/>
      <c r="M27" s="29" t="s">
        <v>95</v>
      </c>
      <c r="N27" s="29" t="s">
        <v>93</v>
      </c>
      <c r="O27" s="50" t="s">
        <v>98</v>
      </c>
      <c r="P27" s="29" t="s">
        <v>87</v>
      </c>
    </row>
    <row r="28" spans="1:16" ht="15.75" customHeight="1" thickTop="1">
      <c r="A28" s="205" t="s">
        <v>42</v>
      </c>
      <c r="B28" s="205"/>
      <c r="C28" s="206" t="s">
        <v>308</v>
      </c>
      <c r="D28" s="206"/>
      <c r="E28" s="206"/>
      <c r="F28" s="206"/>
      <c r="G28" s="206"/>
      <c r="H28" s="206"/>
      <c r="I28" s="206"/>
      <c r="J28" s="207"/>
      <c r="K28" s="207"/>
      <c r="M28" s="23" t="s">
        <v>90</v>
      </c>
      <c r="N28" s="24">
        <v>0</v>
      </c>
      <c r="O28" s="53">
        <f>H22</f>
        <v>350</v>
      </c>
      <c r="P28" s="25" t="s">
        <v>88</v>
      </c>
    </row>
    <row r="29" spans="1:16" ht="15.75" customHeight="1">
      <c r="A29" s="205" t="s">
        <v>307</v>
      </c>
      <c r="B29" s="205"/>
      <c r="C29" s="206" t="s">
        <v>306</v>
      </c>
      <c r="D29" s="206"/>
      <c r="E29" s="206"/>
      <c r="F29" s="206"/>
      <c r="G29" s="206"/>
      <c r="H29" s="206"/>
      <c r="I29" s="206"/>
      <c r="J29" s="207"/>
      <c r="K29" s="207"/>
      <c r="M29" s="26" t="s">
        <v>91</v>
      </c>
      <c r="N29" s="27">
        <v>0.05</v>
      </c>
      <c r="O29" s="54">
        <f>ROUNDUP((H22-(H22*N29)),-1)</f>
        <v>340</v>
      </c>
      <c r="P29" s="26" t="s">
        <v>89</v>
      </c>
    </row>
    <row r="30" spans="1:16" ht="15.75" customHeight="1">
      <c r="A30" s="205">
        <v>0.5</v>
      </c>
      <c r="B30" s="205"/>
      <c r="C30" s="206" t="s">
        <v>13</v>
      </c>
      <c r="D30" s="206"/>
      <c r="E30" s="206"/>
      <c r="F30" s="206"/>
      <c r="G30" s="206"/>
      <c r="H30" s="206"/>
      <c r="I30" s="206"/>
      <c r="J30" s="207" t="s">
        <v>305</v>
      </c>
      <c r="K30" s="207"/>
      <c r="M30" s="26" t="s">
        <v>92</v>
      </c>
      <c r="N30" s="27">
        <v>0.1</v>
      </c>
      <c r="O30" s="54">
        <f>ROUNDUP((H22-(H22*N30)),-1)</f>
        <v>320</v>
      </c>
      <c r="P30" s="26" t="s">
        <v>89</v>
      </c>
    </row>
    <row r="31" spans="1:16" ht="15.75" customHeight="1">
      <c r="A31" s="205" t="s">
        <v>304</v>
      </c>
      <c r="B31" s="205"/>
      <c r="C31" s="206" t="s">
        <v>303</v>
      </c>
      <c r="D31" s="206"/>
      <c r="E31" s="206"/>
      <c r="F31" s="206"/>
      <c r="G31" s="206"/>
      <c r="H31" s="206"/>
      <c r="I31" s="206"/>
      <c r="J31" s="207"/>
      <c r="K31" s="207"/>
      <c r="M31" s="28" t="s">
        <v>101</v>
      </c>
      <c r="N31" s="28"/>
      <c r="O31" s="54">
        <v>140</v>
      </c>
      <c r="P31" s="26" t="s">
        <v>94</v>
      </c>
    </row>
    <row r="32" spans="1:11" ht="15.75" customHeight="1">
      <c r="A32" s="205" t="s">
        <v>23</v>
      </c>
      <c r="B32" s="205"/>
      <c r="C32" s="206" t="s">
        <v>226</v>
      </c>
      <c r="D32" s="206"/>
      <c r="E32" s="206"/>
      <c r="F32" s="206"/>
      <c r="G32" s="206"/>
      <c r="H32" s="206"/>
      <c r="I32" s="206"/>
      <c r="J32" s="207"/>
      <c r="K32" s="207"/>
    </row>
    <row r="33" spans="1:11" ht="15.75" customHeight="1">
      <c r="A33" s="9"/>
      <c r="B33" s="9"/>
      <c r="C33" s="9"/>
      <c r="D33" s="9"/>
      <c r="E33" s="9"/>
      <c r="F33" s="9"/>
      <c r="G33" s="9"/>
      <c r="H33" s="31"/>
      <c r="I33" s="31"/>
      <c r="J33" s="31"/>
      <c r="K33" s="31"/>
    </row>
    <row r="34" spans="1:16" ht="18.75" customHeight="1" thickBot="1">
      <c r="A34" s="87" t="s">
        <v>302</v>
      </c>
      <c r="B34" s="88"/>
      <c r="C34" s="88"/>
      <c r="D34" s="88"/>
      <c r="E34" s="88"/>
      <c r="F34" s="88"/>
      <c r="G34" s="89"/>
      <c r="H34" s="101" t="s">
        <v>224</v>
      </c>
      <c r="I34" s="102"/>
      <c r="J34" s="102"/>
      <c r="K34" s="103"/>
      <c r="M34" s="29" t="s">
        <v>95</v>
      </c>
      <c r="N34" s="29" t="s">
        <v>93</v>
      </c>
      <c r="O34" s="50" t="s">
        <v>97</v>
      </c>
      <c r="P34" s="29" t="s">
        <v>87</v>
      </c>
    </row>
    <row r="35" spans="1:16" ht="15.75" customHeight="1" thickTop="1">
      <c r="A35" s="90"/>
      <c r="B35" s="91"/>
      <c r="C35" s="91"/>
      <c r="D35" s="91"/>
      <c r="E35" s="91"/>
      <c r="F35" s="91"/>
      <c r="G35" s="92"/>
      <c r="H35" s="93">
        <v>240</v>
      </c>
      <c r="I35" s="93"/>
      <c r="J35" s="114">
        <v>7700</v>
      </c>
      <c r="K35" s="115"/>
      <c r="M35" s="23" t="s">
        <v>90</v>
      </c>
      <c r="N35" s="24">
        <v>0</v>
      </c>
      <c r="O35" s="51">
        <f>J35</f>
        <v>7700</v>
      </c>
      <c r="P35" s="25" t="s">
        <v>88</v>
      </c>
    </row>
    <row r="36" spans="1:16" ht="15.75" customHeight="1">
      <c r="A36" s="204" t="s">
        <v>301</v>
      </c>
      <c r="B36" s="204"/>
      <c r="C36" s="204"/>
      <c r="D36" s="204"/>
      <c r="E36" s="204"/>
      <c r="F36" s="204"/>
      <c r="G36" s="204"/>
      <c r="H36" s="204"/>
      <c r="I36" s="204"/>
      <c r="J36" s="204"/>
      <c r="K36" s="204"/>
      <c r="M36" s="26" t="s">
        <v>91</v>
      </c>
      <c r="N36" s="27">
        <v>0.05</v>
      </c>
      <c r="O36" s="52">
        <f>ROUNDUP((J35-(J35*N36)),-2)</f>
        <v>7400</v>
      </c>
      <c r="P36" s="26" t="s">
        <v>89</v>
      </c>
    </row>
    <row r="37" spans="1:16" ht="18" customHeight="1">
      <c r="A37" s="204"/>
      <c r="B37" s="204"/>
      <c r="C37" s="204"/>
      <c r="D37" s="204"/>
      <c r="E37" s="204"/>
      <c r="F37" s="204"/>
      <c r="G37" s="204"/>
      <c r="H37" s="204"/>
      <c r="I37" s="204"/>
      <c r="J37" s="204"/>
      <c r="K37" s="204"/>
      <c r="M37" s="26" t="s">
        <v>92</v>
      </c>
      <c r="N37" s="27">
        <v>0.1</v>
      </c>
      <c r="O37" s="52">
        <f>ROUNDUP((O35-(O35*N37)),-2)</f>
        <v>7000</v>
      </c>
      <c r="P37" s="26" t="s">
        <v>89</v>
      </c>
    </row>
    <row r="38" spans="1:17" ht="15.75" customHeight="1">
      <c r="A38" s="204"/>
      <c r="B38" s="204"/>
      <c r="C38" s="204"/>
      <c r="D38" s="204"/>
      <c r="E38" s="204"/>
      <c r="F38" s="204"/>
      <c r="G38" s="204"/>
      <c r="H38" s="204"/>
      <c r="I38" s="204"/>
      <c r="J38" s="204"/>
      <c r="K38" s="204"/>
      <c r="L38" s="48"/>
      <c r="M38" s="28" t="s">
        <v>101</v>
      </c>
      <c r="N38" s="28"/>
      <c r="O38" s="52">
        <v>2500</v>
      </c>
      <c r="P38" s="26" t="s">
        <v>94</v>
      </c>
      <c r="Q38" s="48"/>
    </row>
    <row r="39" spans="1:16" ht="15.75" customHeight="1" thickBot="1">
      <c r="A39" s="205" t="s">
        <v>36</v>
      </c>
      <c r="B39" s="205"/>
      <c r="C39" s="206" t="s">
        <v>1</v>
      </c>
      <c r="D39" s="206"/>
      <c r="E39" s="206"/>
      <c r="F39" s="206"/>
      <c r="G39" s="206"/>
      <c r="H39" s="206"/>
      <c r="I39" s="206"/>
      <c r="J39" s="207"/>
      <c r="K39" s="207"/>
      <c r="M39" s="29" t="s">
        <v>95</v>
      </c>
      <c r="N39" s="29" t="s">
        <v>93</v>
      </c>
      <c r="O39" s="50" t="s">
        <v>98</v>
      </c>
      <c r="P39" s="29" t="s">
        <v>87</v>
      </c>
    </row>
    <row r="40" spans="1:16" ht="15.75" customHeight="1" thickTop="1">
      <c r="A40" s="205" t="s">
        <v>0</v>
      </c>
      <c r="B40" s="205"/>
      <c r="C40" s="206" t="s">
        <v>171</v>
      </c>
      <c r="D40" s="206"/>
      <c r="E40" s="206"/>
      <c r="F40" s="206"/>
      <c r="G40" s="206"/>
      <c r="H40" s="206"/>
      <c r="I40" s="206"/>
      <c r="J40" s="207"/>
      <c r="K40" s="207"/>
      <c r="M40" s="23" t="s">
        <v>90</v>
      </c>
      <c r="N40" s="24">
        <v>0</v>
      </c>
      <c r="O40" s="53">
        <f>H35</f>
        <v>240</v>
      </c>
      <c r="P40" s="25" t="s">
        <v>88</v>
      </c>
    </row>
    <row r="41" spans="1:16" ht="15.75" customHeight="1">
      <c r="A41" s="205" t="s">
        <v>300</v>
      </c>
      <c r="B41" s="205"/>
      <c r="C41" s="206" t="s">
        <v>299</v>
      </c>
      <c r="D41" s="206"/>
      <c r="E41" s="206"/>
      <c r="F41" s="206"/>
      <c r="G41" s="206"/>
      <c r="H41" s="206"/>
      <c r="I41" s="206"/>
      <c r="J41" s="207"/>
      <c r="K41" s="207"/>
      <c r="M41" s="26" t="s">
        <v>91</v>
      </c>
      <c r="N41" s="27">
        <v>0.05</v>
      </c>
      <c r="O41" s="54">
        <f>ROUNDUP((H35-(H35*N41)),-1)</f>
        <v>230</v>
      </c>
      <c r="P41" s="26" t="s">
        <v>89</v>
      </c>
    </row>
    <row r="42" spans="1:16" ht="15.75" customHeight="1">
      <c r="A42" s="205" t="s">
        <v>12</v>
      </c>
      <c r="B42" s="205"/>
      <c r="C42" s="206" t="s">
        <v>13</v>
      </c>
      <c r="D42" s="206"/>
      <c r="E42" s="206"/>
      <c r="F42" s="206"/>
      <c r="G42" s="206"/>
      <c r="H42" s="206"/>
      <c r="I42" s="206"/>
      <c r="J42" s="207" t="s">
        <v>220</v>
      </c>
      <c r="K42" s="207"/>
      <c r="M42" s="26" t="s">
        <v>92</v>
      </c>
      <c r="N42" s="27">
        <v>0.1</v>
      </c>
      <c r="O42" s="54">
        <f>ROUNDUP((H35-(H35*N42)),-1)</f>
        <v>220</v>
      </c>
      <c r="P42" s="26" t="s">
        <v>89</v>
      </c>
    </row>
    <row r="43" spans="1:16" ht="15.75" customHeight="1">
      <c r="A43" s="205" t="s">
        <v>298</v>
      </c>
      <c r="B43" s="205"/>
      <c r="C43" s="206" t="s">
        <v>166</v>
      </c>
      <c r="D43" s="206"/>
      <c r="E43" s="206"/>
      <c r="F43" s="206"/>
      <c r="G43" s="206"/>
      <c r="H43" s="206"/>
      <c r="I43" s="206"/>
      <c r="J43" s="207"/>
      <c r="K43" s="207"/>
      <c r="M43" s="28" t="s">
        <v>101</v>
      </c>
      <c r="N43" s="28"/>
      <c r="O43" s="54">
        <v>70</v>
      </c>
      <c r="P43" s="26" t="s">
        <v>94</v>
      </c>
    </row>
    <row r="44" spans="1:11" ht="15.75" customHeight="1">
      <c r="A44" s="205" t="s">
        <v>297</v>
      </c>
      <c r="B44" s="205"/>
      <c r="C44" s="206" t="s">
        <v>226</v>
      </c>
      <c r="D44" s="206"/>
      <c r="E44" s="206"/>
      <c r="F44" s="206"/>
      <c r="G44" s="206"/>
      <c r="H44" s="206"/>
      <c r="I44" s="206"/>
      <c r="J44" s="207"/>
      <c r="K44" s="207"/>
    </row>
    <row r="45" spans="1:11" ht="15.75" customHeight="1">
      <c r="A45" s="9"/>
      <c r="B45" s="9"/>
      <c r="C45" s="9"/>
      <c r="D45" s="9"/>
      <c r="E45" s="9"/>
      <c r="F45" s="9"/>
      <c r="G45" s="9"/>
      <c r="H45" s="31"/>
      <c r="I45" s="31"/>
      <c r="J45" s="31"/>
      <c r="K45" s="31"/>
    </row>
    <row r="46" spans="1:16" ht="15.75" customHeight="1" thickBot="1">
      <c r="A46" s="71" t="s">
        <v>296</v>
      </c>
      <c r="B46" s="70"/>
      <c r="C46" s="70"/>
      <c r="D46" s="70"/>
      <c r="E46" s="70"/>
      <c r="F46" s="70"/>
      <c r="G46" s="70"/>
      <c r="H46" s="101" t="s">
        <v>224</v>
      </c>
      <c r="I46" s="102"/>
      <c r="J46" s="102"/>
      <c r="K46" s="103"/>
      <c r="M46" s="29" t="s">
        <v>95</v>
      </c>
      <c r="N46" s="29" t="s">
        <v>93</v>
      </c>
      <c r="O46" s="50" t="s">
        <v>97</v>
      </c>
      <c r="P46" s="29" t="s">
        <v>87</v>
      </c>
    </row>
    <row r="47" spans="1:16" ht="15.75" customHeight="1" thickTop="1">
      <c r="A47" s="76"/>
      <c r="B47" s="75"/>
      <c r="C47" s="75"/>
      <c r="D47" s="75"/>
      <c r="E47" s="75"/>
      <c r="F47" s="75"/>
      <c r="G47" s="75"/>
      <c r="H47" s="93">
        <v>210</v>
      </c>
      <c r="I47" s="93"/>
      <c r="J47" s="114">
        <v>6800</v>
      </c>
      <c r="K47" s="115"/>
      <c r="M47" s="23" t="s">
        <v>90</v>
      </c>
      <c r="N47" s="24">
        <v>0</v>
      </c>
      <c r="O47" s="51">
        <f>J47</f>
        <v>6800</v>
      </c>
      <c r="P47" s="25" t="s">
        <v>88</v>
      </c>
    </row>
    <row r="48" spans="1:16" ht="15.75" customHeight="1">
      <c r="A48" s="204" t="s">
        <v>295</v>
      </c>
      <c r="B48" s="204"/>
      <c r="C48" s="204"/>
      <c r="D48" s="204"/>
      <c r="E48" s="204"/>
      <c r="F48" s="204"/>
      <c r="G48" s="204"/>
      <c r="H48" s="204"/>
      <c r="I48" s="204"/>
      <c r="J48" s="204"/>
      <c r="K48" s="204"/>
      <c r="M48" s="26" t="s">
        <v>91</v>
      </c>
      <c r="N48" s="27">
        <v>0.05</v>
      </c>
      <c r="O48" s="52">
        <f>ROUNDUP((J47-(J47*N48)),-2)</f>
        <v>6500</v>
      </c>
      <c r="P48" s="26" t="s">
        <v>89</v>
      </c>
    </row>
    <row r="49" spans="1:16" ht="15.75" customHeight="1">
      <c r="A49" s="204"/>
      <c r="B49" s="204"/>
      <c r="C49" s="204"/>
      <c r="D49" s="204"/>
      <c r="E49" s="204"/>
      <c r="F49" s="204"/>
      <c r="G49" s="204"/>
      <c r="H49" s="204"/>
      <c r="I49" s="204"/>
      <c r="J49" s="204"/>
      <c r="K49" s="204"/>
      <c r="M49" s="26" t="s">
        <v>92</v>
      </c>
      <c r="N49" s="27">
        <v>0.1</v>
      </c>
      <c r="O49" s="52">
        <f>ROUNDUP((O47-(O47*N49)),-2)</f>
        <v>6200</v>
      </c>
      <c r="P49" s="26" t="s">
        <v>89</v>
      </c>
    </row>
    <row r="50" spans="1:16" ht="15.75" customHeight="1">
      <c r="A50" s="204"/>
      <c r="B50" s="204"/>
      <c r="C50" s="204"/>
      <c r="D50" s="204"/>
      <c r="E50" s="204"/>
      <c r="F50" s="204"/>
      <c r="G50" s="204"/>
      <c r="H50" s="204"/>
      <c r="I50" s="204"/>
      <c r="J50" s="204"/>
      <c r="K50" s="204"/>
      <c r="M50" s="28" t="s">
        <v>101</v>
      </c>
      <c r="N50" s="28"/>
      <c r="O50" s="52">
        <v>3000</v>
      </c>
      <c r="P50" s="26" t="s">
        <v>94</v>
      </c>
    </row>
    <row r="51" spans="1:16" ht="15.75" customHeight="1" thickBot="1">
      <c r="A51" s="205" t="s">
        <v>0</v>
      </c>
      <c r="B51" s="205"/>
      <c r="C51" s="206" t="s">
        <v>1</v>
      </c>
      <c r="D51" s="206"/>
      <c r="E51" s="206"/>
      <c r="F51" s="206"/>
      <c r="G51" s="206"/>
      <c r="H51" s="206"/>
      <c r="I51" s="206"/>
      <c r="J51" s="207"/>
      <c r="K51" s="207"/>
      <c r="M51" s="29" t="s">
        <v>95</v>
      </c>
      <c r="N51" s="29" t="s">
        <v>93</v>
      </c>
      <c r="O51" s="50" t="s">
        <v>98</v>
      </c>
      <c r="P51" s="29" t="s">
        <v>87</v>
      </c>
    </row>
    <row r="52" spans="1:16" ht="15.75" customHeight="1" thickTop="1">
      <c r="A52" s="205">
        <v>0.4375</v>
      </c>
      <c r="B52" s="205"/>
      <c r="C52" s="206" t="s">
        <v>294</v>
      </c>
      <c r="D52" s="206"/>
      <c r="E52" s="206"/>
      <c r="F52" s="206"/>
      <c r="G52" s="206"/>
      <c r="H52" s="206"/>
      <c r="I52" s="206"/>
      <c r="J52" s="207"/>
      <c r="K52" s="207"/>
      <c r="M52" s="23" t="s">
        <v>90</v>
      </c>
      <c r="N52" s="24">
        <v>0</v>
      </c>
      <c r="O52" s="53">
        <f>H47</f>
        <v>210</v>
      </c>
      <c r="P52" s="25" t="s">
        <v>88</v>
      </c>
    </row>
    <row r="53" spans="1:16" ht="15.75" customHeight="1">
      <c r="A53" s="205"/>
      <c r="B53" s="205"/>
      <c r="C53" s="206" t="s">
        <v>293</v>
      </c>
      <c r="D53" s="206"/>
      <c r="E53" s="206"/>
      <c r="F53" s="206"/>
      <c r="G53" s="206"/>
      <c r="H53" s="206"/>
      <c r="I53" s="206"/>
      <c r="J53" s="207"/>
      <c r="K53" s="207"/>
      <c r="M53" s="26" t="s">
        <v>91</v>
      </c>
      <c r="N53" s="27">
        <v>0.05</v>
      </c>
      <c r="O53" s="54">
        <f>ROUNDUP((H47-(H47*N53)),-1)</f>
        <v>200</v>
      </c>
      <c r="P53" s="26" t="s">
        <v>89</v>
      </c>
    </row>
    <row r="54" spans="1:16" ht="15.75" customHeight="1">
      <c r="A54" s="205"/>
      <c r="B54" s="205"/>
      <c r="C54" s="206" t="s">
        <v>292</v>
      </c>
      <c r="D54" s="206"/>
      <c r="E54" s="206"/>
      <c r="F54" s="206"/>
      <c r="G54" s="206"/>
      <c r="H54" s="206"/>
      <c r="I54" s="206"/>
      <c r="J54" s="207"/>
      <c r="K54" s="207"/>
      <c r="M54" s="26" t="s">
        <v>92</v>
      </c>
      <c r="N54" s="27">
        <v>0.1</v>
      </c>
      <c r="O54" s="54">
        <f>ROUNDUP((H47-(H47*N54)),-1)</f>
        <v>190</v>
      </c>
      <c r="P54" s="26" t="s">
        <v>89</v>
      </c>
    </row>
    <row r="55" spans="1:17" ht="15.75" customHeight="1">
      <c r="A55" s="205"/>
      <c r="B55" s="205"/>
      <c r="C55" s="206" t="s">
        <v>291</v>
      </c>
      <c r="D55" s="206"/>
      <c r="E55" s="206"/>
      <c r="F55" s="206"/>
      <c r="G55" s="206"/>
      <c r="H55" s="206"/>
      <c r="I55" s="206"/>
      <c r="J55" s="207" t="s">
        <v>220</v>
      </c>
      <c r="K55" s="207"/>
      <c r="M55" s="28" t="s">
        <v>101</v>
      </c>
      <c r="N55" s="28"/>
      <c r="O55" s="54">
        <v>85</v>
      </c>
      <c r="P55" s="26" t="s">
        <v>94</v>
      </c>
      <c r="Q55" s="48"/>
    </row>
    <row r="56" spans="1:11" ht="15.75" customHeight="1">
      <c r="A56" s="205"/>
      <c r="B56" s="205"/>
      <c r="C56" s="206" t="s">
        <v>290</v>
      </c>
      <c r="D56" s="206"/>
      <c r="E56" s="206"/>
      <c r="F56" s="206"/>
      <c r="G56" s="206"/>
      <c r="H56" s="206"/>
      <c r="I56" s="206"/>
      <c r="J56" s="207"/>
      <c r="K56" s="207"/>
    </row>
    <row r="57" spans="1:11" ht="15.75" customHeight="1">
      <c r="A57" s="205">
        <v>0.625</v>
      </c>
      <c r="B57" s="205"/>
      <c r="C57" s="206" t="s">
        <v>226</v>
      </c>
      <c r="D57" s="206"/>
      <c r="E57" s="206"/>
      <c r="F57" s="206"/>
      <c r="G57" s="206"/>
      <c r="H57" s="206"/>
      <c r="I57" s="206"/>
      <c r="J57" s="207"/>
      <c r="K57" s="207"/>
    </row>
    <row r="58" spans="1:11" ht="15.75" customHeight="1">
      <c r="A58" s="74" t="s">
        <v>289</v>
      </c>
      <c r="B58" s="73"/>
      <c r="C58" s="72"/>
      <c r="D58" s="72"/>
      <c r="E58" s="72"/>
      <c r="F58" s="72"/>
      <c r="G58" s="72"/>
      <c r="H58" s="72"/>
      <c r="I58" s="72"/>
      <c r="J58" s="72"/>
      <c r="K58" s="72"/>
    </row>
    <row r="59" spans="1:11" ht="15.75" customHeight="1">
      <c r="A59" s="74" t="s">
        <v>288</v>
      </c>
      <c r="B59" s="73"/>
      <c r="C59" s="72"/>
      <c r="D59" s="72"/>
      <c r="E59" s="72"/>
      <c r="F59" s="72"/>
      <c r="G59" s="72"/>
      <c r="H59" s="72"/>
      <c r="I59" s="72"/>
      <c r="J59" s="72"/>
      <c r="K59" s="72"/>
    </row>
    <row r="60" spans="1:11" ht="15.75" customHeight="1">
      <c r="A60" s="74" t="s">
        <v>287</v>
      </c>
      <c r="B60" s="73"/>
      <c r="C60" s="72"/>
      <c r="D60" s="72"/>
      <c r="E60" s="72"/>
      <c r="F60" s="72"/>
      <c r="G60" s="72"/>
      <c r="H60" s="72"/>
      <c r="I60" s="72"/>
      <c r="J60" s="72"/>
      <c r="K60" s="72"/>
    </row>
    <row r="61" spans="1:11" ht="15.75" customHeight="1">
      <c r="A61" s="74" t="s">
        <v>286</v>
      </c>
      <c r="B61" s="73"/>
      <c r="C61" s="72"/>
      <c r="D61" s="72"/>
      <c r="E61" s="72"/>
      <c r="F61" s="72"/>
      <c r="G61" s="72"/>
      <c r="H61" s="72"/>
      <c r="I61" s="72"/>
      <c r="J61" s="72"/>
      <c r="K61" s="72"/>
    </row>
    <row r="62" spans="1:11" ht="15.75" customHeight="1">
      <c r="A62" s="74" t="s">
        <v>285</v>
      </c>
      <c r="B62" s="73"/>
      <c r="C62" s="72"/>
      <c r="D62" s="72"/>
      <c r="E62" s="72"/>
      <c r="F62" s="72"/>
      <c r="G62" s="72"/>
      <c r="H62" s="72"/>
      <c r="I62" s="72"/>
      <c r="J62" s="72"/>
      <c r="K62" s="72"/>
    </row>
    <row r="63" spans="1:11" ht="15.75" customHeight="1">
      <c r="A63" s="9"/>
      <c r="B63" s="9"/>
      <c r="C63" s="9"/>
      <c r="D63" s="9"/>
      <c r="E63" s="9"/>
      <c r="F63" s="9"/>
      <c r="G63" s="9"/>
      <c r="H63" s="31"/>
      <c r="I63" s="31"/>
      <c r="J63" s="31"/>
      <c r="K63" s="31"/>
    </row>
    <row r="64" spans="1:16" ht="18.75" customHeight="1" thickBot="1">
      <c r="A64" s="87" t="s">
        <v>284</v>
      </c>
      <c r="B64" s="88"/>
      <c r="C64" s="88"/>
      <c r="D64" s="88"/>
      <c r="E64" s="88"/>
      <c r="F64" s="88"/>
      <c r="G64" s="89"/>
      <c r="H64" s="101" t="s">
        <v>224</v>
      </c>
      <c r="I64" s="102"/>
      <c r="J64" s="102"/>
      <c r="K64" s="103"/>
      <c r="M64" s="29" t="s">
        <v>95</v>
      </c>
      <c r="N64" s="29" t="s">
        <v>93</v>
      </c>
      <c r="O64" s="50" t="s">
        <v>97</v>
      </c>
      <c r="P64" s="29" t="s">
        <v>87</v>
      </c>
    </row>
    <row r="65" spans="1:16" ht="15.75" customHeight="1" thickTop="1">
      <c r="A65" s="90"/>
      <c r="B65" s="91"/>
      <c r="C65" s="91"/>
      <c r="D65" s="91"/>
      <c r="E65" s="91"/>
      <c r="F65" s="91"/>
      <c r="G65" s="92"/>
      <c r="H65" s="93">
        <v>340</v>
      </c>
      <c r="I65" s="93"/>
      <c r="J65" s="114">
        <v>10900</v>
      </c>
      <c r="K65" s="115"/>
      <c r="M65" s="23" t="s">
        <v>90</v>
      </c>
      <c r="N65" s="24">
        <v>0</v>
      </c>
      <c r="O65" s="51">
        <f>J65</f>
        <v>10900</v>
      </c>
      <c r="P65" s="25" t="s">
        <v>88</v>
      </c>
    </row>
    <row r="66" spans="1:16" ht="15.75" customHeight="1">
      <c r="A66" s="208" t="s">
        <v>283</v>
      </c>
      <c r="B66" s="208"/>
      <c r="C66" s="208"/>
      <c r="D66" s="208"/>
      <c r="E66" s="208"/>
      <c r="F66" s="208"/>
      <c r="G66" s="208"/>
      <c r="H66" s="208"/>
      <c r="I66" s="208"/>
      <c r="J66" s="208"/>
      <c r="K66" s="208"/>
      <c r="M66" s="26" t="s">
        <v>91</v>
      </c>
      <c r="N66" s="27">
        <v>0.05</v>
      </c>
      <c r="O66" s="52">
        <f>ROUNDUP((J65-(J65*N66)),-2)</f>
        <v>10400</v>
      </c>
      <c r="P66" s="26" t="s">
        <v>89</v>
      </c>
    </row>
    <row r="67" spans="1:16" ht="15.75" customHeight="1">
      <c r="A67" s="208"/>
      <c r="B67" s="208"/>
      <c r="C67" s="208"/>
      <c r="D67" s="208"/>
      <c r="E67" s="208"/>
      <c r="F67" s="208"/>
      <c r="G67" s="208"/>
      <c r="H67" s="208"/>
      <c r="I67" s="208"/>
      <c r="J67" s="208"/>
      <c r="K67" s="208"/>
      <c r="M67" s="26" t="s">
        <v>92</v>
      </c>
      <c r="N67" s="27">
        <v>0.1</v>
      </c>
      <c r="O67" s="52">
        <f>ROUNDUP((O65-(O65*N67)),-2)</f>
        <v>9900</v>
      </c>
      <c r="P67" s="26" t="s">
        <v>89</v>
      </c>
    </row>
    <row r="68" spans="1:18" ht="15.75" customHeight="1">
      <c r="A68" s="208"/>
      <c r="B68" s="208"/>
      <c r="C68" s="208"/>
      <c r="D68" s="208"/>
      <c r="E68" s="208"/>
      <c r="F68" s="208"/>
      <c r="G68" s="208"/>
      <c r="H68" s="208"/>
      <c r="I68" s="208"/>
      <c r="J68" s="208"/>
      <c r="K68" s="208"/>
      <c r="M68" s="28" t="s">
        <v>101</v>
      </c>
      <c r="N68" s="28"/>
      <c r="O68" s="52">
        <v>4800</v>
      </c>
      <c r="P68" s="26" t="s">
        <v>94</v>
      </c>
      <c r="Q68" s="48"/>
      <c r="R68" s="48"/>
    </row>
    <row r="69" spans="1:16" ht="15.75" customHeight="1" thickBot="1">
      <c r="A69" s="205">
        <v>0.4895833333333333</v>
      </c>
      <c r="B69" s="205"/>
      <c r="C69" s="206" t="s">
        <v>1</v>
      </c>
      <c r="D69" s="206"/>
      <c r="E69" s="206"/>
      <c r="F69" s="206"/>
      <c r="G69" s="206"/>
      <c r="H69" s="206"/>
      <c r="I69" s="206"/>
      <c r="J69" s="207"/>
      <c r="K69" s="207"/>
      <c r="M69" s="29" t="s">
        <v>95</v>
      </c>
      <c r="N69" s="29" t="s">
        <v>93</v>
      </c>
      <c r="O69" s="50" t="s">
        <v>98</v>
      </c>
      <c r="P69" s="29" t="s">
        <v>87</v>
      </c>
    </row>
    <row r="70" spans="1:16" ht="15.75" customHeight="1" thickTop="1">
      <c r="A70" s="205" t="s">
        <v>15</v>
      </c>
      <c r="B70" s="205"/>
      <c r="C70" s="206" t="s">
        <v>282</v>
      </c>
      <c r="D70" s="206"/>
      <c r="E70" s="206"/>
      <c r="F70" s="206"/>
      <c r="G70" s="206"/>
      <c r="H70" s="206"/>
      <c r="I70" s="206"/>
      <c r="J70" s="207"/>
      <c r="K70" s="207"/>
      <c r="M70" s="23" t="s">
        <v>90</v>
      </c>
      <c r="N70" s="24">
        <v>0</v>
      </c>
      <c r="O70" s="53">
        <f>H65</f>
        <v>340</v>
      </c>
      <c r="P70" s="25" t="s">
        <v>88</v>
      </c>
    </row>
    <row r="71" spans="1:16" ht="15.75" customHeight="1">
      <c r="A71" s="205" t="s">
        <v>281</v>
      </c>
      <c r="B71" s="205"/>
      <c r="C71" s="206" t="s">
        <v>280</v>
      </c>
      <c r="D71" s="206"/>
      <c r="E71" s="206"/>
      <c r="F71" s="206"/>
      <c r="G71" s="206"/>
      <c r="H71" s="206"/>
      <c r="I71" s="206"/>
      <c r="J71" s="207"/>
      <c r="K71" s="207"/>
      <c r="M71" s="26" t="s">
        <v>91</v>
      </c>
      <c r="N71" s="27">
        <v>0.05</v>
      </c>
      <c r="O71" s="54">
        <f>ROUNDUP((H65-(H65*N71)),-1)</f>
        <v>330</v>
      </c>
      <c r="P71" s="26" t="s">
        <v>89</v>
      </c>
    </row>
    <row r="72" spans="1:16" ht="15.75" customHeight="1">
      <c r="A72" s="205" t="s">
        <v>24</v>
      </c>
      <c r="B72" s="205"/>
      <c r="C72" s="206" t="s">
        <v>28</v>
      </c>
      <c r="D72" s="206"/>
      <c r="E72" s="206"/>
      <c r="F72" s="206"/>
      <c r="G72" s="206"/>
      <c r="H72" s="206"/>
      <c r="I72" s="206"/>
      <c r="J72" s="207" t="s">
        <v>49</v>
      </c>
      <c r="K72" s="207"/>
      <c r="M72" s="26" t="s">
        <v>92</v>
      </c>
      <c r="N72" s="27">
        <v>0.1</v>
      </c>
      <c r="O72" s="54">
        <f>ROUNDUP((H65-(H65*N72)),-1)</f>
        <v>310</v>
      </c>
      <c r="P72" s="26" t="s">
        <v>89</v>
      </c>
    </row>
    <row r="73" spans="1:16" ht="15.75" customHeight="1">
      <c r="A73" s="205">
        <v>0.7847222222222222</v>
      </c>
      <c r="B73" s="205"/>
      <c r="C73" s="206" t="s">
        <v>279</v>
      </c>
      <c r="D73" s="206"/>
      <c r="E73" s="206"/>
      <c r="F73" s="206"/>
      <c r="G73" s="206"/>
      <c r="H73" s="206"/>
      <c r="I73" s="206"/>
      <c r="J73" s="207"/>
      <c r="K73" s="207"/>
      <c r="M73" s="28" t="s">
        <v>101</v>
      </c>
      <c r="N73" s="28"/>
      <c r="O73" s="54">
        <v>135</v>
      </c>
      <c r="P73" s="26" t="s">
        <v>94</v>
      </c>
    </row>
    <row r="74" spans="1:16" ht="15.75" customHeight="1">
      <c r="A74" s="205" t="s">
        <v>278</v>
      </c>
      <c r="B74" s="205"/>
      <c r="C74" s="206" t="s">
        <v>226</v>
      </c>
      <c r="D74" s="206"/>
      <c r="E74" s="206"/>
      <c r="F74" s="206"/>
      <c r="G74" s="206"/>
      <c r="H74" s="206"/>
      <c r="I74" s="206"/>
      <c r="J74" s="207"/>
      <c r="K74" s="207"/>
      <c r="M74" s="46"/>
      <c r="N74" s="46"/>
      <c r="O74" s="55"/>
      <c r="P74" s="47"/>
    </row>
    <row r="75" spans="1:11" ht="15.75" customHeight="1">
      <c r="A75" s="8"/>
      <c r="B75" s="8"/>
      <c r="C75" s="72"/>
      <c r="D75" s="72"/>
      <c r="E75" s="72"/>
      <c r="F75" s="72"/>
      <c r="G75" s="72"/>
      <c r="H75" s="72"/>
      <c r="I75" s="72"/>
      <c r="J75" s="31"/>
      <c r="K75" s="31"/>
    </row>
    <row r="76" spans="1:16" ht="15.75" customHeight="1" thickBot="1">
      <c r="A76" s="71" t="s">
        <v>277</v>
      </c>
      <c r="B76" s="70"/>
      <c r="C76" s="70"/>
      <c r="D76" s="70"/>
      <c r="E76" s="70"/>
      <c r="F76" s="70"/>
      <c r="G76" s="70"/>
      <c r="H76" s="101" t="s">
        <v>224</v>
      </c>
      <c r="I76" s="102"/>
      <c r="J76" s="102"/>
      <c r="K76" s="103"/>
      <c r="M76" s="29" t="s">
        <v>95</v>
      </c>
      <c r="N76" s="29" t="s">
        <v>93</v>
      </c>
      <c r="O76" s="50" t="s">
        <v>97</v>
      </c>
      <c r="P76" s="29" t="s">
        <v>87</v>
      </c>
    </row>
    <row r="77" spans="1:16" ht="15.75" customHeight="1" thickTop="1">
      <c r="A77" s="76"/>
      <c r="B77" s="75"/>
      <c r="C77" s="75"/>
      <c r="D77" s="75"/>
      <c r="E77" s="75"/>
      <c r="F77" s="75"/>
      <c r="G77" s="75"/>
      <c r="H77" s="93">
        <v>240</v>
      </c>
      <c r="I77" s="93"/>
      <c r="J77" s="114">
        <v>7700</v>
      </c>
      <c r="K77" s="115"/>
      <c r="M77" s="23" t="s">
        <v>90</v>
      </c>
      <c r="N77" s="24">
        <v>0</v>
      </c>
      <c r="O77" s="51">
        <f>J77</f>
        <v>7700</v>
      </c>
      <c r="P77" s="25" t="s">
        <v>88</v>
      </c>
    </row>
    <row r="78" spans="1:16" ht="15.75" customHeight="1">
      <c r="A78" s="204" t="s">
        <v>276</v>
      </c>
      <c r="B78" s="204"/>
      <c r="C78" s="204"/>
      <c r="D78" s="204"/>
      <c r="E78" s="204"/>
      <c r="F78" s="204"/>
      <c r="G78" s="204"/>
      <c r="H78" s="204"/>
      <c r="I78" s="204"/>
      <c r="J78" s="204"/>
      <c r="K78" s="204"/>
      <c r="M78" s="26" t="s">
        <v>91</v>
      </c>
      <c r="N78" s="27">
        <v>0.05</v>
      </c>
      <c r="O78" s="52">
        <f>ROUNDUP((J77-(J77*N78)),-2)</f>
        <v>7400</v>
      </c>
      <c r="P78" s="26" t="s">
        <v>89</v>
      </c>
    </row>
    <row r="79" spans="1:16" ht="15.75" customHeight="1">
      <c r="A79" s="204"/>
      <c r="B79" s="204"/>
      <c r="C79" s="204"/>
      <c r="D79" s="204"/>
      <c r="E79" s="204"/>
      <c r="F79" s="204"/>
      <c r="G79" s="204"/>
      <c r="H79" s="204"/>
      <c r="I79" s="204"/>
      <c r="J79" s="204"/>
      <c r="K79" s="204"/>
      <c r="M79" s="26" t="s">
        <v>92</v>
      </c>
      <c r="N79" s="27">
        <v>0.1</v>
      </c>
      <c r="O79" s="52">
        <f>ROUNDUP((O77-(O77*N79)),-2)</f>
        <v>7000</v>
      </c>
      <c r="P79" s="26" t="s">
        <v>89</v>
      </c>
    </row>
    <row r="80" spans="1:17" ht="15.75" customHeight="1">
      <c r="A80" s="204"/>
      <c r="B80" s="204"/>
      <c r="C80" s="204"/>
      <c r="D80" s="204"/>
      <c r="E80" s="204"/>
      <c r="F80" s="204"/>
      <c r="G80" s="204"/>
      <c r="H80" s="204"/>
      <c r="I80" s="204"/>
      <c r="J80" s="204"/>
      <c r="K80" s="204"/>
      <c r="M80" s="28" t="s">
        <v>101</v>
      </c>
      <c r="N80" s="28"/>
      <c r="O80" s="52">
        <v>3000</v>
      </c>
      <c r="P80" s="26" t="s">
        <v>94</v>
      </c>
      <c r="Q80" s="48"/>
    </row>
    <row r="81" spans="1:16" ht="15.75" customHeight="1" thickBot="1">
      <c r="A81" s="205">
        <v>0.6666666666666666</v>
      </c>
      <c r="B81" s="205"/>
      <c r="C81" s="206" t="s">
        <v>1</v>
      </c>
      <c r="D81" s="206"/>
      <c r="E81" s="206"/>
      <c r="F81" s="206"/>
      <c r="G81" s="206"/>
      <c r="H81" s="206"/>
      <c r="I81" s="206"/>
      <c r="J81" s="207"/>
      <c r="K81" s="207"/>
      <c r="M81" s="29" t="s">
        <v>95</v>
      </c>
      <c r="N81" s="29" t="s">
        <v>93</v>
      </c>
      <c r="O81" s="50" t="s">
        <v>98</v>
      </c>
      <c r="P81" s="29" t="s">
        <v>87</v>
      </c>
    </row>
    <row r="82" spans="1:16" ht="15.75" customHeight="1" thickTop="1">
      <c r="A82" s="205">
        <v>0.7291666666666666</v>
      </c>
      <c r="B82" s="205"/>
      <c r="C82" s="206" t="s">
        <v>210</v>
      </c>
      <c r="D82" s="206"/>
      <c r="E82" s="206"/>
      <c r="F82" s="206"/>
      <c r="G82" s="206"/>
      <c r="H82" s="206"/>
      <c r="I82" s="206"/>
      <c r="J82" s="207"/>
      <c r="K82" s="207"/>
      <c r="M82" s="23" t="s">
        <v>90</v>
      </c>
      <c r="N82" s="24">
        <v>0</v>
      </c>
      <c r="O82" s="53">
        <f>H77</f>
        <v>240</v>
      </c>
      <c r="P82" s="25" t="s">
        <v>88</v>
      </c>
    </row>
    <row r="83" spans="1:16" ht="15.75" customHeight="1">
      <c r="A83" s="205">
        <v>0.75</v>
      </c>
      <c r="B83" s="205"/>
      <c r="C83" s="206" t="s">
        <v>275</v>
      </c>
      <c r="D83" s="206"/>
      <c r="E83" s="206"/>
      <c r="F83" s="206"/>
      <c r="G83" s="206"/>
      <c r="H83" s="206"/>
      <c r="I83" s="206"/>
      <c r="J83" s="207"/>
      <c r="K83" s="207"/>
      <c r="M83" s="26" t="s">
        <v>91</v>
      </c>
      <c r="N83" s="27">
        <v>0.05</v>
      </c>
      <c r="O83" s="54">
        <f>ROUNDUP((H77-(H77*N83)),-1)</f>
        <v>230</v>
      </c>
      <c r="P83" s="26" t="s">
        <v>89</v>
      </c>
    </row>
    <row r="84" spans="1:16" ht="15.75" customHeight="1">
      <c r="A84" s="205">
        <v>0.8125</v>
      </c>
      <c r="B84" s="205"/>
      <c r="C84" s="206" t="s">
        <v>274</v>
      </c>
      <c r="D84" s="206"/>
      <c r="E84" s="206"/>
      <c r="F84" s="206"/>
      <c r="G84" s="206"/>
      <c r="H84" s="206"/>
      <c r="I84" s="206"/>
      <c r="J84" s="207" t="s">
        <v>273</v>
      </c>
      <c r="K84" s="207"/>
      <c r="M84" s="26" t="s">
        <v>92</v>
      </c>
      <c r="N84" s="27">
        <v>0.1</v>
      </c>
      <c r="O84" s="54">
        <f>ROUNDUP((H77-(H77*N84)),-1)</f>
        <v>220</v>
      </c>
      <c r="P84" s="26" t="s">
        <v>89</v>
      </c>
    </row>
    <row r="85" spans="1:16" ht="15.75" customHeight="1">
      <c r="A85" s="205">
        <v>0.8958333333333334</v>
      </c>
      <c r="B85" s="205"/>
      <c r="C85" s="206" t="s">
        <v>226</v>
      </c>
      <c r="D85" s="206"/>
      <c r="E85" s="206"/>
      <c r="F85" s="206"/>
      <c r="G85" s="206"/>
      <c r="H85" s="206"/>
      <c r="I85" s="206"/>
      <c r="J85" s="207"/>
      <c r="K85" s="207"/>
      <c r="M85" s="28" t="s">
        <v>101</v>
      </c>
      <c r="N85" s="28"/>
      <c r="O85" s="54">
        <v>85</v>
      </c>
      <c r="P85" s="26" t="s">
        <v>94</v>
      </c>
    </row>
    <row r="86" spans="1:11" ht="15.75" customHeight="1">
      <c r="A86" s="74" t="s">
        <v>272</v>
      </c>
      <c r="B86" s="73"/>
      <c r="C86" s="72"/>
      <c r="D86" s="72"/>
      <c r="E86" s="72"/>
      <c r="F86" s="72"/>
      <c r="G86" s="72"/>
      <c r="H86" s="72"/>
      <c r="I86" s="72"/>
      <c r="J86" s="72"/>
      <c r="K86" s="72"/>
    </row>
    <row r="87" spans="1:11" ht="15.75" customHeight="1">
      <c r="A87" s="8"/>
      <c r="B87" s="8"/>
      <c r="C87" s="72"/>
      <c r="D87" s="72"/>
      <c r="E87" s="72"/>
      <c r="F87" s="72"/>
      <c r="G87" s="72"/>
      <c r="H87" s="72"/>
      <c r="I87" s="72"/>
      <c r="J87" s="31"/>
      <c r="K87" s="31"/>
    </row>
    <row r="88" spans="1:16" ht="15.75" customHeight="1" thickBot="1">
      <c r="A88" s="71" t="s">
        <v>271</v>
      </c>
      <c r="B88" s="70"/>
      <c r="C88" s="70"/>
      <c r="D88" s="70"/>
      <c r="E88" s="70"/>
      <c r="F88" s="70"/>
      <c r="G88" s="70"/>
      <c r="H88" s="101" t="s">
        <v>224</v>
      </c>
      <c r="I88" s="102"/>
      <c r="J88" s="102"/>
      <c r="K88" s="103"/>
      <c r="M88" s="29" t="s">
        <v>95</v>
      </c>
      <c r="N88" s="29" t="s">
        <v>93</v>
      </c>
      <c r="O88" s="50" t="s">
        <v>97</v>
      </c>
      <c r="P88" s="29" t="s">
        <v>87</v>
      </c>
    </row>
    <row r="89" spans="1:16" ht="15.75" customHeight="1" thickTop="1">
      <c r="A89" s="76"/>
      <c r="B89" s="75"/>
      <c r="C89" s="75"/>
      <c r="D89" s="75"/>
      <c r="E89" s="75"/>
      <c r="F89" s="75"/>
      <c r="G89" s="75"/>
      <c r="H89" s="93">
        <v>700</v>
      </c>
      <c r="I89" s="93"/>
      <c r="J89" s="114">
        <v>22400</v>
      </c>
      <c r="K89" s="115"/>
      <c r="M89" s="23" t="s">
        <v>90</v>
      </c>
      <c r="N89" s="24">
        <v>0</v>
      </c>
      <c r="O89" s="51">
        <f>J89</f>
        <v>22400</v>
      </c>
      <c r="P89" s="25" t="s">
        <v>88</v>
      </c>
    </row>
    <row r="90" spans="1:16" ht="15.75" customHeight="1">
      <c r="A90" s="208" t="s">
        <v>270</v>
      </c>
      <c r="B90" s="208"/>
      <c r="C90" s="208"/>
      <c r="D90" s="208"/>
      <c r="E90" s="208"/>
      <c r="F90" s="208"/>
      <c r="G90" s="208"/>
      <c r="H90" s="208"/>
      <c r="I90" s="208"/>
      <c r="J90" s="208"/>
      <c r="K90" s="208"/>
      <c r="M90" s="26" t="s">
        <v>91</v>
      </c>
      <c r="N90" s="27">
        <v>0.05</v>
      </c>
      <c r="O90" s="52">
        <f>ROUNDUP((J89-(J89*N90)),-2)</f>
        <v>21300</v>
      </c>
      <c r="P90" s="26" t="s">
        <v>89</v>
      </c>
    </row>
    <row r="91" spans="1:16" ht="15.75" customHeight="1">
      <c r="A91" s="208"/>
      <c r="B91" s="208"/>
      <c r="C91" s="208"/>
      <c r="D91" s="208"/>
      <c r="E91" s="208"/>
      <c r="F91" s="208"/>
      <c r="G91" s="208"/>
      <c r="H91" s="208"/>
      <c r="I91" s="208"/>
      <c r="J91" s="208"/>
      <c r="K91" s="208"/>
      <c r="M91" s="26" t="s">
        <v>92</v>
      </c>
      <c r="N91" s="27">
        <v>0.1</v>
      </c>
      <c r="O91" s="52">
        <f>ROUNDUP((O89-(O89*N91)),-2)</f>
        <v>20200</v>
      </c>
      <c r="P91" s="26" t="s">
        <v>89</v>
      </c>
    </row>
    <row r="92" spans="1:16" ht="15.75" customHeight="1">
      <c r="A92" s="208"/>
      <c r="B92" s="208"/>
      <c r="C92" s="208"/>
      <c r="D92" s="208"/>
      <c r="E92" s="208"/>
      <c r="F92" s="208"/>
      <c r="G92" s="208"/>
      <c r="H92" s="208"/>
      <c r="I92" s="208"/>
      <c r="J92" s="208"/>
      <c r="K92" s="208"/>
      <c r="M92" s="28" t="s">
        <v>101</v>
      </c>
      <c r="N92" s="28"/>
      <c r="O92" s="52">
        <v>9000</v>
      </c>
      <c r="P92" s="26" t="s">
        <v>94</v>
      </c>
    </row>
    <row r="93" spans="1:16" ht="15.75" customHeight="1" thickBot="1">
      <c r="A93" s="208"/>
      <c r="B93" s="208"/>
      <c r="C93" s="208"/>
      <c r="D93" s="208"/>
      <c r="E93" s="208"/>
      <c r="F93" s="208"/>
      <c r="G93" s="208"/>
      <c r="H93" s="208"/>
      <c r="I93" s="208"/>
      <c r="J93" s="208"/>
      <c r="K93" s="208"/>
      <c r="M93" s="29" t="s">
        <v>95</v>
      </c>
      <c r="N93" s="29" t="s">
        <v>93</v>
      </c>
      <c r="O93" s="50" t="s">
        <v>98</v>
      </c>
      <c r="P93" s="29" t="s">
        <v>87</v>
      </c>
    </row>
    <row r="94" spans="1:16" ht="15.75" customHeight="1" thickTop="1">
      <c r="A94" s="205">
        <v>0.20833333333333334</v>
      </c>
      <c r="B94" s="205"/>
      <c r="C94" s="206" t="s">
        <v>1</v>
      </c>
      <c r="D94" s="206"/>
      <c r="E94" s="206"/>
      <c r="F94" s="206"/>
      <c r="G94" s="206"/>
      <c r="H94" s="206"/>
      <c r="I94" s="206"/>
      <c r="J94" s="207"/>
      <c r="K94" s="207"/>
      <c r="M94" s="23" t="s">
        <v>90</v>
      </c>
      <c r="N94" s="24">
        <v>0</v>
      </c>
      <c r="O94" s="53">
        <f>H89</f>
        <v>700</v>
      </c>
      <c r="P94" s="25" t="s">
        <v>88</v>
      </c>
    </row>
    <row r="95" spans="1:16" ht="15.75" customHeight="1">
      <c r="A95" s="205">
        <v>0.3055555555555555</v>
      </c>
      <c r="B95" s="205"/>
      <c r="C95" s="206" t="s">
        <v>269</v>
      </c>
      <c r="D95" s="206"/>
      <c r="E95" s="206"/>
      <c r="F95" s="206"/>
      <c r="G95" s="206"/>
      <c r="H95" s="206"/>
      <c r="I95" s="206"/>
      <c r="J95" s="207"/>
      <c r="K95" s="207"/>
      <c r="M95" s="26" t="s">
        <v>91</v>
      </c>
      <c r="N95" s="27">
        <v>0.05</v>
      </c>
      <c r="O95" s="54">
        <f>ROUNDUP((H89-(H89*N95)),-1)</f>
        <v>670</v>
      </c>
      <c r="P95" s="26" t="s">
        <v>89</v>
      </c>
    </row>
    <row r="96" spans="1:16" ht="15.75" customHeight="1">
      <c r="A96" s="205" t="s">
        <v>0</v>
      </c>
      <c r="B96" s="205"/>
      <c r="C96" s="206" t="s">
        <v>268</v>
      </c>
      <c r="D96" s="206"/>
      <c r="E96" s="206"/>
      <c r="F96" s="206"/>
      <c r="G96" s="206"/>
      <c r="H96" s="206"/>
      <c r="I96" s="206"/>
      <c r="J96" s="207"/>
      <c r="K96" s="207"/>
      <c r="M96" s="26" t="s">
        <v>92</v>
      </c>
      <c r="N96" s="27">
        <v>0.1</v>
      </c>
      <c r="O96" s="54">
        <f>ROUNDUP((H89-(H89*N96)),-1)</f>
        <v>630</v>
      </c>
      <c r="P96" s="26" t="s">
        <v>89</v>
      </c>
    </row>
    <row r="97" spans="1:16" ht="15.75" customHeight="1">
      <c r="A97" s="205">
        <v>0.4166666666666667</v>
      </c>
      <c r="B97" s="205"/>
      <c r="C97" s="206" t="s">
        <v>267</v>
      </c>
      <c r="D97" s="206"/>
      <c r="E97" s="206"/>
      <c r="F97" s="206"/>
      <c r="G97" s="206"/>
      <c r="H97" s="206"/>
      <c r="I97" s="206"/>
      <c r="J97" s="207"/>
      <c r="K97" s="207"/>
      <c r="M97" s="28" t="s">
        <v>101</v>
      </c>
      <c r="N97" s="28"/>
      <c r="O97" s="54">
        <v>85</v>
      </c>
      <c r="P97" s="26" t="s">
        <v>94</v>
      </c>
    </row>
    <row r="98" spans="1:11" ht="15.75" customHeight="1">
      <c r="A98" s="205">
        <v>0.4479166666666667</v>
      </c>
      <c r="B98" s="205"/>
      <c r="C98" s="206" t="s">
        <v>266</v>
      </c>
      <c r="D98" s="206"/>
      <c r="E98" s="206"/>
      <c r="F98" s="206"/>
      <c r="G98" s="206"/>
      <c r="H98" s="206"/>
      <c r="I98" s="206"/>
      <c r="J98" s="207"/>
      <c r="K98" s="207"/>
    </row>
    <row r="99" spans="1:11" ht="15.75" customHeight="1">
      <c r="A99" s="205" t="s">
        <v>11</v>
      </c>
      <c r="B99" s="205"/>
      <c r="C99" s="206" t="s">
        <v>13</v>
      </c>
      <c r="D99" s="206"/>
      <c r="E99" s="206"/>
      <c r="F99" s="206"/>
      <c r="G99" s="206"/>
      <c r="H99" s="206"/>
      <c r="I99" s="206"/>
      <c r="J99" s="207" t="s">
        <v>265</v>
      </c>
      <c r="K99" s="207"/>
    </row>
    <row r="100" spans="1:11" ht="15.75" customHeight="1">
      <c r="A100" s="205">
        <v>0.5416666666666666</v>
      </c>
      <c r="B100" s="205"/>
      <c r="C100" s="206" t="s">
        <v>264</v>
      </c>
      <c r="D100" s="206"/>
      <c r="E100" s="206"/>
      <c r="F100" s="206"/>
      <c r="G100" s="206"/>
      <c r="H100" s="206"/>
      <c r="I100" s="206"/>
      <c r="J100" s="207"/>
      <c r="K100" s="207"/>
    </row>
    <row r="101" spans="1:11" ht="15.75" customHeight="1">
      <c r="A101" s="205">
        <v>0.59375</v>
      </c>
      <c r="B101" s="205"/>
      <c r="C101" s="206" t="s">
        <v>263</v>
      </c>
      <c r="D101" s="206"/>
      <c r="E101" s="206"/>
      <c r="F101" s="206"/>
      <c r="G101" s="206"/>
      <c r="H101" s="206"/>
      <c r="I101" s="206"/>
      <c r="J101" s="207"/>
      <c r="K101" s="207"/>
    </row>
    <row r="102" spans="1:11" ht="15.75" customHeight="1">
      <c r="A102" s="205">
        <v>0.6875</v>
      </c>
      <c r="B102" s="205"/>
      <c r="C102" s="206" t="s">
        <v>262</v>
      </c>
      <c r="D102" s="206"/>
      <c r="E102" s="206"/>
      <c r="F102" s="206"/>
      <c r="G102" s="206"/>
      <c r="H102" s="206"/>
      <c r="I102" s="206"/>
      <c r="J102" s="207"/>
      <c r="K102" s="207"/>
    </row>
    <row r="103" spans="1:11" ht="15.75" customHeight="1">
      <c r="A103" s="205">
        <v>0.8229166666666666</v>
      </c>
      <c r="B103" s="205"/>
      <c r="C103" s="206" t="s">
        <v>261</v>
      </c>
      <c r="D103" s="206"/>
      <c r="E103" s="206"/>
      <c r="F103" s="206"/>
      <c r="G103" s="206"/>
      <c r="H103" s="206"/>
      <c r="I103" s="206"/>
      <c r="J103" s="207"/>
      <c r="K103" s="207"/>
    </row>
    <row r="104" spans="1:11" ht="15.75" customHeight="1">
      <c r="A104" s="205">
        <v>0.90625</v>
      </c>
      <c r="B104" s="205"/>
      <c r="C104" s="206" t="s">
        <v>226</v>
      </c>
      <c r="D104" s="206"/>
      <c r="E104" s="206"/>
      <c r="F104" s="206"/>
      <c r="G104" s="206"/>
      <c r="H104" s="206"/>
      <c r="I104" s="206"/>
      <c r="J104" s="207"/>
      <c r="K104" s="207"/>
    </row>
    <row r="105" spans="1:11" ht="15.75" customHeight="1">
      <c r="A105" s="74" t="s">
        <v>260</v>
      </c>
      <c r="B105" s="73"/>
      <c r="C105" s="72"/>
      <c r="D105" s="72"/>
      <c r="E105" s="72"/>
      <c r="F105" s="72"/>
      <c r="G105" s="72"/>
      <c r="H105" s="72"/>
      <c r="I105" s="72"/>
      <c r="J105" s="72"/>
      <c r="K105" s="72"/>
    </row>
    <row r="106" spans="1:11" ht="15.75" customHeight="1">
      <c r="A106" s="74" t="s">
        <v>259</v>
      </c>
      <c r="B106" s="73"/>
      <c r="C106" s="72"/>
      <c r="D106" s="72"/>
      <c r="E106" s="72"/>
      <c r="F106" s="72"/>
      <c r="G106" s="72"/>
      <c r="H106" s="72"/>
      <c r="I106" s="72"/>
      <c r="J106" s="72"/>
      <c r="K106" s="72"/>
    </row>
    <row r="107" spans="1:11" ht="15.75" customHeight="1">
      <c r="A107" s="77" t="s">
        <v>258</v>
      </c>
      <c r="B107" s="73"/>
      <c r="C107" s="72"/>
      <c r="D107" s="72"/>
      <c r="E107" s="72"/>
      <c r="F107" s="72"/>
      <c r="G107" s="72"/>
      <c r="H107" s="72"/>
      <c r="I107" s="72"/>
      <c r="J107" s="72"/>
      <c r="K107" s="72"/>
    </row>
    <row r="108" spans="1:11" ht="15.75" customHeight="1">
      <c r="A108" s="74" t="s">
        <v>257</v>
      </c>
      <c r="B108" s="73"/>
      <c r="C108" s="72"/>
      <c r="D108" s="72"/>
      <c r="E108" s="72"/>
      <c r="F108" s="72"/>
      <c r="G108" s="72"/>
      <c r="H108" s="72"/>
      <c r="I108" s="72"/>
      <c r="J108" s="72"/>
      <c r="K108" s="72"/>
    </row>
    <row r="109" spans="1:11" ht="15.75" customHeight="1">
      <c r="A109" s="74" t="s">
        <v>256</v>
      </c>
      <c r="B109" s="73"/>
      <c r="C109" s="72"/>
      <c r="D109" s="72"/>
      <c r="E109" s="72"/>
      <c r="F109" s="72"/>
      <c r="G109" s="72"/>
      <c r="H109" s="72"/>
      <c r="I109" s="72"/>
      <c r="J109" s="72"/>
      <c r="K109" s="72"/>
    </row>
    <row r="110" spans="1:11" ht="15.75" customHeight="1">
      <c r="A110" s="74" t="s">
        <v>255</v>
      </c>
      <c r="B110" s="73"/>
      <c r="C110" s="72"/>
      <c r="D110" s="72"/>
      <c r="E110" s="72"/>
      <c r="F110" s="72"/>
      <c r="G110" s="72"/>
      <c r="H110" s="72"/>
      <c r="I110" s="72"/>
      <c r="J110" s="72"/>
      <c r="K110" s="72"/>
    </row>
    <row r="111" spans="1:11" ht="15.75" customHeight="1">
      <c r="A111" s="74"/>
      <c r="B111" s="73"/>
      <c r="C111" s="72"/>
      <c r="D111" s="72"/>
      <c r="E111" s="72"/>
      <c r="F111" s="72"/>
      <c r="G111" s="72"/>
      <c r="H111" s="72"/>
      <c r="I111" s="72"/>
      <c r="J111" s="72"/>
      <c r="K111" s="72"/>
    </row>
    <row r="112" spans="1:16" ht="15.75" customHeight="1" thickBot="1">
      <c r="A112" s="71" t="s">
        <v>254</v>
      </c>
      <c r="B112" s="70"/>
      <c r="C112" s="70"/>
      <c r="D112" s="70"/>
      <c r="E112" s="70"/>
      <c r="F112" s="70"/>
      <c r="G112" s="70"/>
      <c r="H112" s="101" t="s">
        <v>224</v>
      </c>
      <c r="I112" s="102"/>
      <c r="J112" s="102"/>
      <c r="K112" s="103"/>
      <c r="M112" s="29" t="s">
        <v>95</v>
      </c>
      <c r="N112" s="29" t="s">
        <v>93</v>
      </c>
      <c r="O112" s="50" t="s">
        <v>97</v>
      </c>
      <c r="P112" s="29" t="s">
        <v>87</v>
      </c>
    </row>
    <row r="113" spans="1:16" ht="15.75" customHeight="1" thickTop="1">
      <c r="A113" s="76"/>
      <c r="B113" s="75"/>
      <c r="C113" s="75"/>
      <c r="D113" s="75"/>
      <c r="E113" s="75"/>
      <c r="F113" s="75"/>
      <c r="G113" s="75"/>
      <c r="H113" s="93">
        <v>260</v>
      </c>
      <c r="I113" s="93"/>
      <c r="J113" s="114">
        <v>8400</v>
      </c>
      <c r="K113" s="115"/>
      <c r="M113" s="23" t="s">
        <v>90</v>
      </c>
      <c r="N113" s="24">
        <v>0</v>
      </c>
      <c r="O113" s="51">
        <f>J113</f>
        <v>8400</v>
      </c>
      <c r="P113" s="25" t="s">
        <v>88</v>
      </c>
    </row>
    <row r="114" spans="1:16" ht="15.75" customHeight="1">
      <c r="A114" s="204" t="s">
        <v>252</v>
      </c>
      <c r="B114" s="204"/>
      <c r="C114" s="204"/>
      <c r="D114" s="204"/>
      <c r="E114" s="204"/>
      <c r="F114" s="204"/>
      <c r="G114" s="204"/>
      <c r="H114" s="204"/>
      <c r="I114" s="204"/>
      <c r="J114" s="204"/>
      <c r="K114" s="204"/>
      <c r="M114" s="26" t="s">
        <v>91</v>
      </c>
      <c r="N114" s="27">
        <v>0.05</v>
      </c>
      <c r="O114" s="52">
        <f>ROUNDUP((J113-(J113*N114)),-2)</f>
        <v>8000</v>
      </c>
      <c r="P114" s="26" t="s">
        <v>89</v>
      </c>
    </row>
    <row r="115" spans="1:16" ht="15.75" customHeight="1">
      <c r="A115" s="204"/>
      <c r="B115" s="204"/>
      <c r="C115" s="204"/>
      <c r="D115" s="204"/>
      <c r="E115" s="204"/>
      <c r="F115" s="204"/>
      <c r="G115" s="204"/>
      <c r="H115" s="204"/>
      <c r="I115" s="204"/>
      <c r="J115" s="204"/>
      <c r="K115" s="204"/>
      <c r="M115" s="26" t="s">
        <v>92</v>
      </c>
      <c r="N115" s="27">
        <v>0.1</v>
      </c>
      <c r="O115" s="52">
        <f>ROUNDUP((O113-(O113*N115)),-2)</f>
        <v>7600</v>
      </c>
      <c r="P115" s="26" t="s">
        <v>89</v>
      </c>
    </row>
    <row r="116" spans="1:16" ht="15.75" customHeight="1">
      <c r="A116" s="204"/>
      <c r="B116" s="204"/>
      <c r="C116" s="204"/>
      <c r="D116" s="204"/>
      <c r="E116" s="204"/>
      <c r="F116" s="204"/>
      <c r="G116" s="204"/>
      <c r="H116" s="204"/>
      <c r="I116" s="204"/>
      <c r="J116" s="204"/>
      <c r="K116" s="204"/>
      <c r="M116" s="28" t="s">
        <v>101</v>
      </c>
      <c r="N116" s="28"/>
      <c r="O116" s="52">
        <v>3800</v>
      </c>
      <c r="P116" s="26" t="s">
        <v>94</v>
      </c>
    </row>
    <row r="117" spans="1:16" ht="15.75" customHeight="1" thickBot="1">
      <c r="A117" s="205" t="s">
        <v>0</v>
      </c>
      <c r="B117" s="205"/>
      <c r="C117" s="206" t="s">
        <v>1</v>
      </c>
      <c r="D117" s="206"/>
      <c r="E117" s="206"/>
      <c r="F117" s="206"/>
      <c r="G117" s="206"/>
      <c r="H117" s="206"/>
      <c r="I117" s="206"/>
      <c r="J117" s="207"/>
      <c r="K117" s="207"/>
      <c r="M117" s="29" t="s">
        <v>95</v>
      </c>
      <c r="N117" s="29" t="s">
        <v>93</v>
      </c>
      <c r="O117" s="50" t="s">
        <v>98</v>
      </c>
      <c r="P117" s="29" t="s">
        <v>87</v>
      </c>
    </row>
    <row r="118" spans="1:16" ht="15.75" customHeight="1" thickTop="1">
      <c r="A118" s="205" t="s">
        <v>5</v>
      </c>
      <c r="B118" s="205"/>
      <c r="C118" s="206" t="s">
        <v>251</v>
      </c>
      <c r="D118" s="206"/>
      <c r="E118" s="206"/>
      <c r="F118" s="206"/>
      <c r="G118" s="206"/>
      <c r="H118" s="206"/>
      <c r="I118" s="206"/>
      <c r="J118" s="207"/>
      <c r="K118" s="207"/>
      <c r="M118" s="23" t="s">
        <v>90</v>
      </c>
      <c r="N118" s="24">
        <v>0</v>
      </c>
      <c r="O118" s="53">
        <f>H113</f>
        <v>260</v>
      </c>
      <c r="P118" s="25" t="s">
        <v>88</v>
      </c>
    </row>
    <row r="119" spans="1:16" ht="15.75" customHeight="1">
      <c r="A119" s="205" t="s">
        <v>12</v>
      </c>
      <c r="B119" s="205"/>
      <c r="C119" s="206" t="s">
        <v>13</v>
      </c>
      <c r="D119" s="206"/>
      <c r="E119" s="206"/>
      <c r="F119" s="206"/>
      <c r="G119" s="206"/>
      <c r="H119" s="206"/>
      <c r="I119" s="206"/>
      <c r="J119" s="207" t="s">
        <v>247</v>
      </c>
      <c r="K119" s="207"/>
      <c r="M119" s="26" t="s">
        <v>91</v>
      </c>
      <c r="N119" s="27">
        <v>0.05</v>
      </c>
      <c r="O119" s="54">
        <f>ROUNDUP((H113-(H113*N119)),-1)</f>
        <v>250</v>
      </c>
      <c r="P119" s="26" t="s">
        <v>89</v>
      </c>
    </row>
    <row r="120" spans="1:16" ht="15.75" customHeight="1">
      <c r="A120" s="205" t="s">
        <v>16</v>
      </c>
      <c r="B120" s="205"/>
      <c r="C120" s="206" t="s">
        <v>226</v>
      </c>
      <c r="D120" s="206"/>
      <c r="E120" s="206"/>
      <c r="F120" s="206"/>
      <c r="G120" s="206"/>
      <c r="H120" s="206"/>
      <c r="I120" s="206"/>
      <c r="J120" s="207"/>
      <c r="K120" s="207"/>
      <c r="M120" s="26" t="s">
        <v>92</v>
      </c>
      <c r="N120" s="27">
        <v>0.1</v>
      </c>
      <c r="O120" s="54">
        <f>ROUNDUP((H113-(H113*N120)),-1)</f>
        <v>240</v>
      </c>
      <c r="P120" s="26" t="s">
        <v>89</v>
      </c>
    </row>
    <row r="121" spans="1:17" ht="15.75" customHeight="1">
      <c r="A121" s="73"/>
      <c r="B121" s="73"/>
      <c r="C121" s="72"/>
      <c r="D121" s="72"/>
      <c r="E121" s="72"/>
      <c r="F121" s="72"/>
      <c r="G121" s="72"/>
      <c r="H121" s="72"/>
      <c r="I121" s="72"/>
      <c r="J121" s="72"/>
      <c r="K121" s="72"/>
      <c r="M121" s="28" t="s">
        <v>101</v>
      </c>
      <c r="N121" s="28"/>
      <c r="O121" s="54">
        <v>108</v>
      </c>
      <c r="P121" s="26" t="s">
        <v>94</v>
      </c>
      <c r="Q121" s="48"/>
    </row>
    <row r="122" spans="1:16" ht="15.75" customHeight="1">
      <c r="A122" s="73"/>
      <c r="B122" s="73"/>
      <c r="C122" s="72"/>
      <c r="D122" s="72"/>
      <c r="E122" s="72"/>
      <c r="F122" s="72"/>
      <c r="G122" s="72"/>
      <c r="H122" s="72"/>
      <c r="I122" s="72"/>
      <c r="J122" s="72"/>
      <c r="K122" s="72"/>
      <c r="M122" s="46"/>
      <c r="N122" s="46"/>
      <c r="O122" s="55"/>
      <c r="P122" s="47"/>
    </row>
    <row r="123" spans="1:16" ht="15.75" customHeight="1" thickBot="1">
      <c r="A123" s="71" t="s">
        <v>253</v>
      </c>
      <c r="B123" s="70"/>
      <c r="C123" s="70"/>
      <c r="D123" s="70"/>
      <c r="E123" s="70"/>
      <c r="F123" s="70"/>
      <c r="G123" s="70"/>
      <c r="H123" s="101" t="s">
        <v>224</v>
      </c>
      <c r="I123" s="102"/>
      <c r="J123" s="102"/>
      <c r="K123" s="103"/>
      <c r="M123" s="29" t="s">
        <v>95</v>
      </c>
      <c r="N123" s="29" t="s">
        <v>93</v>
      </c>
      <c r="O123" s="50" t="s">
        <v>97</v>
      </c>
      <c r="P123" s="29" t="s">
        <v>87</v>
      </c>
    </row>
    <row r="124" spans="1:16" ht="15.75" customHeight="1" thickTop="1">
      <c r="A124" s="76"/>
      <c r="B124" s="75"/>
      <c r="C124" s="75"/>
      <c r="D124" s="75"/>
      <c r="E124" s="75"/>
      <c r="F124" s="75"/>
      <c r="G124" s="75"/>
      <c r="H124" s="93">
        <v>260</v>
      </c>
      <c r="I124" s="93"/>
      <c r="J124" s="114">
        <v>8400</v>
      </c>
      <c r="K124" s="115"/>
      <c r="M124" s="23" t="s">
        <v>90</v>
      </c>
      <c r="N124" s="24">
        <v>0</v>
      </c>
      <c r="O124" s="51">
        <f>J124</f>
        <v>8400</v>
      </c>
      <c r="P124" s="25" t="s">
        <v>88</v>
      </c>
    </row>
    <row r="125" spans="1:16" ht="15.75" customHeight="1">
      <c r="A125" s="204" t="s">
        <v>252</v>
      </c>
      <c r="B125" s="204"/>
      <c r="C125" s="204"/>
      <c r="D125" s="204"/>
      <c r="E125" s="204"/>
      <c r="F125" s="204"/>
      <c r="G125" s="204"/>
      <c r="H125" s="204"/>
      <c r="I125" s="204"/>
      <c r="J125" s="204"/>
      <c r="K125" s="204"/>
      <c r="M125" s="26" t="s">
        <v>91</v>
      </c>
      <c r="N125" s="27">
        <v>0.05</v>
      </c>
      <c r="O125" s="52">
        <f>ROUNDUP((J124-(J124*N125)),-2)</f>
        <v>8000</v>
      </c>
      <c r="P125" s="26" t="s">
        <v>89</v>
      </c>
    </row>
    <row r="126" spans="1:16" ht="15.75" customHeight="1">
      <c r="A126" s="204"/>
      <c r="B126" s="204"/>
      <c r="C126" s="204"/>
      <c r="D126" s="204"/>
      <c r="E126" s="204"/>
      <c r="F126" s="204"/>
      <c r="G126" s="204"/>
      <c r="H126" s="204"/>
      <c r="I126" s="204"/>
      <c r="J126" s="204"/>
      <c r="K126" s="204"/>
      <c r="M126" s="26" t="s">
        <v>92</v>
      </c>
      <c r="N126" s="27">
        <v>0.1</v>
      </c>
      <c r="O126" s="52">
        <f>ROUNDUP((O124-(O124*N126)),-2)</f>
        <v>7600</v>
      </c>
      <c r="P126" s="26" t="s">
        <v>89</v>
      </c>
    </row>
    <row r="127" spans="1:17" ht="15.75" customHeight="1">
      <c r="A127" s="204"/>
      <c r="B127" s="204"/>
      <c r="C127" s="204"/>
      <c r="D127" s="204"/>
      <c r="E127" s="204"/>
      <c r="F127" s="204"/>
      <c r="G127" s="204"/>
      <c r="H127" s="204"/>
      <c r="I127" s="204"/>
      <c r="J127" s="204"/>
      <c r="K127" s="204"/>
      <c r="M127" s="28" t="s">
        <v>101</v>
      </c>
      <c r="N127" s="28"/>
      <c r="O127" s="52">
        <v>3000</v>
      </c>
      <c r="P127" s="26" t="s">
        <v>94</v>
      </c>
      <c r="Q127" s="48"/>
    </row>
    <row r="128" spans="1:16" ht="15.75" customHeight="1" thickBot="1">
      <c r="A128" s="205" t="s">
        <v>22</v>
      </c>
      <c r="B128" s="205"/>
      <c r="C128" s="206" t="s">
        <v>1</v>
      </c>
      <c r="D128" s="206"/>
      <c r="E128" s="206"/>
      <c r="F128" s="206"/>
      <c r="G128" s="206"/>
      <c r="H128" s="206"/>
      <c r="I128" s="206"/>
      <c r="J128" s="207"/>
      <c r="K128" s="207"/>
      <c r="M128" s="29" t="s">
        <v>95</v>
      </c>
      <c r="N128" s="29" t="s">
        <v>93</v>
      </c>
      <c r="O128" s="50" t="s">
        <v>98</v>
      </c>
      <c r="P128" s="29" t="s">
        <v>87</v>
      </c>
    </row>
    <row r="129" spans="1:16" ht="15.75" customHeight="1" thickTop="1">
      <c r="A129" s="205" t="s">
        <v>24</v>
      </c>
      <c r="B129" s="205"/>
      <c r="C129" s="206" t="s">
        <v>251</v>
      </c>
      <c r="D129" s="206"/>
      <c r="E129" s="206"/>
      <c r="F129" s="206"/>
      <c r="G129" s="206"/>
      <c r="H129" s="206"/>
      <c r="I129" s="206"/>
      <c r="J129" s="207"/>
      <c r="K129" s="207"/>
      <c r="M129" s="23" t="s">
        <v>90</v>
      </c>
      <c r="N129" s="24">
        <v>0</v>
      </c>
      <c r="O129" s="53">
        <f>H124</f>
        <v>260</v>
      </c>
      <c r="P129" s="25" t="s">
        <v>88</v>
      </c>
    </row>
    <row r="130" spans="1:16" ht="15.75" customHeight="1">
      <c r="A130" s="205" t="s">
        <v>27</v>
      </c>
      <c r="B130" s="205"/>
      <c r="C130" s="206" t="s">
        <v>28</v>
      </c>
      <c r="D130" s="206"/>
      <c r="E130" s="206"/>
      <c r="F130" s="206"/>
      <c r="G130" s="206"/>
      <c r="H130" s="206"/>
      <c r="I130" s="206"/>
      <c r="J130" s="207" t="s">
        <v>247</v>
      </c>
      <c r="K130" s="207"/>
      <c r="M130" s="26" t="s">
        <v>91</v>
      </c>
      <c r="N130" s="27">
        <v>0.05</v>
      </c>
      <c r="O130" s="54">
        <f>ROUNDUP((H124-(H124*N130)),-1)</f>
        <v>250</v>
      </c>
      <c r="P130" s="26" t="s">
        <v>89</v>
      </c>
    </row>
    <row r="131" spans="1:16" ht="15.75" customHeight="1">
      <c r="A131" s="205" t="s">
        <v>33</v>
      </c>
      <c r="B131" s="205"/>
      <c r="C131" s="206" t="s">
        <v>226</v>
      </c>
      <c r="D131" s="206"/>
      <c r="E131" s="206"/>
      <c r="F131" s="206"/>
      <c r="G131" s="206"/>
      <c r="H131" s="206"/>
      <c r="I131" s="206"/>
      <c r="J131" s="207"/>
      <c r="K131" s="207"/>
      <c r="M131" s="26" t="s">
        <v>92</v>
      </c>
      <c r="N131" s="27">
        <v>0.1</v>
      </c>
      <c r="O131" s="54">
        <f>ROUNDUP((H124-(H124*N131)),-1)</f>
        <v>240</v>
      </c>
      <c r="P131" s="26" t="s">
        <v>89</v>
      </c>
    </row>
    <row r="132" spans="1:16" ht="15.75" customHeight="1">
      <c r="A132" s="74"/>
      <c r="B132" s="73"/>
      <c r="C132" s="72"/>
      <c r="D132" s="72"/>
      <c r="E132" s="72"/>
      <c r="F132" s="72"/>
      <c r="G132" s="72"/>
      <c r="H132" s="72"/>
      <c r="I132" s="72"/>
      <c r="J132" s="72"/>
      <c r="K132" s="72"/>
      <c r="M132" s="28" t="s">
        <v>101</v>
      </c>
      <c r="N132" s="28"/>
      <c r="O132" s="54">
        <v>85</v>
      </c>
      <c r="P132" s="26" t="s">
        <v>94</v>
      </c>
    </row>
    <row r="133" spans="1:11" ht="15.75" customHeight="1">
      <c r="A133" s="8"/>
      <c r="B133" s="8"/>
      <c r="C133" s="72"/>
      <c r="D133" s="72"/>
      <c r="E133" s="72"/>
      <c r="F133" s="72"/>
      <c r="G133" s="72"/>
      <c r="H133" s="72"/>
      <c r="I133" s="72"/>
      <c r="J133" s="31"/>
      <c r="K133" s="31"/>
    </row>
    <row r="134" spans="1:16" ht="18.75" customHeight="1" thickBot="1">
      <c r="A134" s="87" t="s">
        <v>250</v>
      </c>
      <c r="B134" s="88"/>
      <c r="C134" s="88"/>
      <c r="D134" s="88"/>
      <c r="E134" s="88"/>
      <c r="F134" s="88"/>
      <c r="G134" s="89"/>
      <c r="H134" s="101" t="s">
        <v>224</v>
      </c>
      <c r="I134" s="102"/>
      <c r="J134" s="102"/>
      <c r="K134" s="103"/>
      <c r="M134" s="29" t="s">
        <v>95</v>
      </c>
      <c r="N134" s="29" t="s">
        <v>93</v>
      </c>
      <c r="O134" s="50" t="s">
        <v>97</v>
      </c>
      <c r="P134" s="29" t="s">
        <v>87</v>
      </c>
    </row>
    <row r="135" spans="1:16" ht="15.75" customHeight="1" thickTop="1">
      <c r="A135" s="90"/>
      <c r="B135" s="91"/>
      <c r="C135" s="91"/>
      <c r="D135" s="91"/>
      <c r="E135" s="91"/>
      <c r="F135" s="91"/>
      <c r="G135" s="92"/>
      <c r="H135" s="93">
        <v>390</v>
      </c>
      <c r="I135" s="93"/>
      <c r="J135" s="114">
        <v>12500</v>
      </c>
      <c r="K135" s="115"/>
      <c r="M135" s="23" t="s">
        <v>90</v>
      </c>
      <c r="N135" s="24">
        <v>0</v>
      </c>
      <c r="O135" s="51">
        <f>J135</f>
        <v>12500</v>
      </c>
      <c r="P135" s="25" t="s">
        <v>88</v>
      </c>
    </row>
    <row r="136" spans="1:16" ht="15.75" customHeight="1">
      <c r="A136" s="204" t="s">
        <v>249</v>
      </c>
      <c r="B136" s="204"/>
      <c r="C136" s="204"/>
      <c r="D136" s="204"/>
      <c r="E136" s="204"/>
      <c r="F136" s="204"/>
      <c r="G136" s="204"/>
      <c r="H136" s="204"/>
      <c r="I136" s="204"/>
      <c r="J136" s="204"/>
      <c r="K136" s="204"/>
      <c r="M136" s="26" t="s">
        <v>91</v>
      </c>
      <c r="N136" s="27">
        <v>0.05</v>
      </c>
      <c r="O136" s="52">
        <f>ROUNDUP((J135-(J135*N136)),-2)</f>
        <v>11900</v>
      </c>
      <c r="P136" s="26" t="s">
        <v>89</v>
      </c>
    </row>
    <row r="137" spans="1:16" ht="15.75" customHeight="1">
      <c r="A137" s="204"/>
      <c r="B137" s="204"/>
      <c r="C137" s="204"/>
      <c r="D137" s="204"/>
      <c r="E137" s="204"/>
      <c r="F137" s="204"/>
      <c r="G137" s="204"/>
      <c r="H137" s="204"/>
      <c r="I137" s="204"/>
      <c r="J137" s="204"/>
      <c r="K137" s="204"/>
      <c r="M137" s="26" t="s">
        <v>92</v>
      </c>
      <c r="N137" s="27">
        <v>0.1</v>
      </c>
      <c r="O137" s="52">
        <f>ROUNDUP((O135-(O135*N137)),-2)</f>
        <v>11300</v>
      </c>
      <c r="P137" s="26" t="s">
        <v>89</v>
      </c>
    </row>
    <row r="138" spans="1:16" ht="15.75" customHeight="1">
      <c r="A138" s="204"/>
      <c r="B138" s="204"/>
      <c r="C138" s="204"/>
      <c r="D138" s="204"/>
      <c r="E138" s="204"/>
      <c r="F138" s="204"/>
      <c r="G138" s="204"/>
      <c r="H138" s="204"/>
      <c r="I138" s="204"/>
      <c r="J138" s="204"/>
      <c r="K138" s="204"/>
      <c r="M138" s="28" t="s">
        <v>101</v>
      </c>
      <c r="N138" s="28"/>
      <c r="O138" s="52">
        <v>4800</v>
      </c>
      <c r="P138" s="26" t="s">
        <v>94</v>
      </c>
    </row>
    <row r="139" spans="1:16" ht="15.75" customHeight="1" thickBot="1">
      <c r="A139" s="205" t="s">
        <v>16</v>
      </c>
      <c r="B139" s="205"/>
      <c r="C139" s="206" t="s">
        <v>1</v>
      </c>
      <c r="D139" s="206"/>
      <c r="E139" s="206"/>
      <c r="F139" s="206"/>
      <c r="G139" s="206"/>
      <c r="H139" s="206"/>
      <c r="I139" s="206"/>
      <c r="J139" s="207"/>
      <c r="K139" s="207"/>
      <c r="M139" s="29" t="s">
        <v>95</v>
      </c>
      <c r="N139" s="29" t="s">
        <v>93</v>
      </c>
      <c r="O139" s="50" t="s">
        <v>98</v>
      </c>
      <c r="P139" s="29" t="s">
        <v>87</v>
      </c>
    </row>
    <row r="140" spans="1:16" ht="15.75" customHeight="1" thickTop="1">
      <c r="A140" s="205" t="s">
        <v>21</v>
      </c>
      <c r="B140" s="205"/>
      <c r="C140" s="206" t="s">
        <v>248</v>
      </c>
      <c r="D140" s="206"/>
      <c r="E140" s="206"/>
      <c r="F140" s="206"/>
      <c r="G140" s="206"/>
      <c r="H140" s="206"/>
      <c r="I140" s="206"/>
      <c r="J140" s="207"/>
      <c r="K140" s="207"/>
      <c r="M140" s="23" t="s">
        <v>90</v>
      </c>
      <c r="N140" s="24">
        <v>0</v>
      </c>
      <c r="O140" s="53">
        <f>H135</f>
        <v>390</v>
      </c>
      <c r="P140" s="25" t="s">
        <v>88</v>
      </c>
    </row>
    <row r="141" spans="1:16" ht="15.75" customHeight="1">
      <c r="A141" s="205">
        <v>0.7291666666666666</v>
      </c>
      <c r="B141" s="205"/>
      <c r="C141" s="206" t="s">
        <v>28</v>
      </c>
      <c r="D141" s="206"/>
      <c r="E141" s="206"/>
      <c r="F141" s="206"/>
      <c r="G141" s="206"/>
      <c r="H141" s="206"/>
      <c r="I141" s="206"/>
      <c r="J141" s="207" t="s">
        <v>247</v>
      </c>
      <c r="K141" s="207"/>
      <c r="M141" s="26" t="s">
        <v>91</v>
      </c>
      <c r="N141" s="27">
        <v>0.05</v>
      </c>
      <c r="O141" s="54">
        <f>ROUNDUP((H135-(H135*N141)),-1)</f>
        <v>380</v>
      </c>
      <c r="P141" s="26" t="s">
        <v>89</v>
      </c>
    </row>
    <row r="142" spans="1:16" ht="15.75" customHeight="1">
      <c r="A142" s="205" t="s">
        <v>25</v>
      </c>
      <c r="B142" s="205"/>
      <c r="C142" s="206" t="s">
        <v>246</v>
      </c>
      <c r="D142" s="206"/>
      <c r="E142" s="206"/>
      <c r="F142" s="206"/>
      <c r="G142" s="206"/>
      <c r="H142" s="206"/>
      <c r="I142" s="206"/>
      <c r="J142" s="207"/>
      <c r="K142" s="207"/>
      <c r="M142" s="26" t="s">
        <v>92</v>
      </c>
      <c r="N142" s="27">
        <v>0.1</v>
      </c>
      <c r="O142" s="54">
        <f>ROUNDUP((H135-(H135*N142)),-1)</f>
        <v>360</v>
      </c>
      <c r="P142" s="26" t="s">
        <v>89</v>
      </c>
    </row>
    <row r="143" spans="1:16" ht="15.75" customHeight="1">
      <c r="A143" s="205" t="s">
        <v>245</v>
      </c>
      <c r="B143" s="205"/>
      <c r="C143" s="206" t="s">
        <v>17</v>
      </c>
      <c r="D143" s="206"/>
      <c r="E143" s="206"/>
      <c r="F143" s="206"/>
      <c r="G143" s="206"/>
      <c r="H143" s="206"/>
      <c r="I143" s="206"/>
      <c r="J143" s="207"/>
      <c r="K143" s="207"/>
      <c r="M143" s="28" t="s">
        <v>101</v>
      </c>
      <c r="N143" s="28"/>
      <c r="O143" s="54">
        <v>135</v>
      </c>
      <c r="P143" s="26" t="s">
        <v>94</v>
      </c>
    </row>
    <row r="144" spans="1:11" ht="15.75" customHeight="1">
      <c r="A144" s="9"/>
      <c r="B144" s="9"/>
      <c r="C144" s="9"/>
      <c r="D144" s="9"/>
      <c r="E144" s="9"/>
      <c r="F144" s="9"/>
      <c r="G144" s="9"/>
      <c r="H144" s="31"/>
      <c r="I144" s="31"/>
      <c r="J144" s="31"/>
      <c r="K144" s="31"/>
    </row>
    <row r="145" spans="1:16" ht="18.75" customHeight="1" thickBot="1">
      <c r="A145" s="215" t="s">
        <v>244</v>
      </c>
      <c r="B145" s="216"/>
      <c r="C145" s="216"/>
      <c r="D145" s="216"/>
      <c r="E145" s="216"/>
      <c r="F145" s="216"/>
      <c r="G145" s="217"/>
      <c r="H145" s="101" t="s">
        <v>224</v>
      </c>
      <c r="I145" s="102"/>
      <c r="J145" s="102"/>
      <c r="K145" s="103"/>
      <c r="M145" s="29" t="s">
        <v>95</v>
      </c>
      <c r="N145" s="29" t="s">
        <v>93</v>
      </c>
      <c r="O145" s="50" t="s">
        <v>97</v>
      </c>
      <c r="P145" s="29" t="s">
        <v>87</v>
      </c>
    </row>
    <row r="146" spans="1:16" ht="15.75" customHeight="1" thickTop="1">
      <c r="A146" s="218" t="s">
        <v>243</v>
      </c>
      <c r="B146" s="219"/>
      <c r="C146" s="219"/>
      <c r="D146" s="219"/>
      <c r="E146" s="219"/>
      <c r="F146" s="219"/>
      <c r="G146" s="220"/>
      <c r="H146" s="93">
        <v>380</v>
      </c>
      <c r="I146" s="93"/>
      <c r="J146" s="114">
        <v>12200</v>
      </c>
      <c r="K146" s="115"/>
      <c r="M146" s="23" t="s">
        <v>90</v>
      </c>
      <c r="N146" s="24">
        <v>0</v>
      </c>
      <c r="O146" s="51">
        <f>J146</f>
        <v>12200</v>
      </c>
      <c r="P146" s="25" t="s">
        <v>88</v>
      </c>
    </row>
    <row r="147" spans="1:16" ht="15.75" customHeight="1">
      <c r="A147" s="204" t="s">
        <v>324</v>
      </c>
      <c r="B147" s="204"/>
      <c r="C147" s="204"/>
      <c r="D147" s="204"/>
      <c r="E147" s="204"/>
      <c r="F147" s="204"/>
      <c r="G147" s="204"/>
      <c r="H147" s="204"/>
      <c r="I147" s="204"/>
      <c r="J147" s="204"/>
      <c r="K147" s="204"/>
      <c r="M147" s="26" t="s">
        <v>91</v>
      </c>
      <c r="N147" s="27">
        <v>0.05</v>
      </c>
      <c r="O147" s="52">
        <f>ROUNDUP((J146-(J146*N147)),-2)</f>
        <v>11600</v>
      </c>
      <c r="P147" s="26" t="s">
        <v>89</v>
      </c>
    </row>
    <row r="148" spans="1:16" ht="15.75" customHeight="1">
      <c r="A148" s="204"/>
      <c r="B148" s="204"/>
      <c r="C148" s="204"/>
      <c r="D148" s="204"/>
      <c r="E148" s="204"/>
      <c r="F148" s="204"/>
      <c r="G148" s="204"/>
      <c r="H148" s="204"/>
      <c r="I148" s="204"/>
      <c r="J148" s="204"/>
      <c r="K148" s="204"/>
      <c r="M148" s="26" t="s">
        <v>92</v>
      </c>
      <c r="N148" s="27">
        <v>0.1</v>
      </c>
      <c r="O148" s="52">
        <f>ROUNDUP((O146-(O146*N148)),-2)</f>
        <v>11000</v>
      </c>
      <c r="P148" s="26" t="s">
        <v>89</v>
      </c>
    </row>
    <row r="149" spans="1:16" ht="15.75" customHeight="1">
      <c r="A149" s="204"/>
      <c r="B149" s="204"/>
      <c r="C149" s="204"/>
      <c r="D149" s="204"/>
      <c r="E149" s="204"/>
      <c r="F149" s="204"/>
      <c r="G149" s="204"/>
      <c r="H149" s="204"/>
      <c r="I149" s="204"/>
      <c r="J149" s="204"/>
      <c r="K149" s="204"/>
      <c r="M149" s="26" t="s">
        <v>92</v>
      </c>
      <c r="N149" s="27">
        <v>0.1</v>
      </c>
      <c r="O149" s="52">
        <v>2000</v>
      </c>
      <c r="P149" s="26" t="s">
        <v>89</v>
      </c>
    </row>
    <row r="150" spans="1:16" ht="15.75" customHeight="1">
      <c r="A150" s="205" t="s">
        <v>36</v>
      </c>
      <c r="B150" s="205"/>
      <c r="C150" s="206" t="s">
        <v>1</v>
      </c>
      <c r="D150" s="206"/>
      <c r="E150" s="206"/>
      <c r="F150" s="206"/>
      <c r="G150" s="206"/>
      <c r="H150" s="206"/>
      <c r="I150" s="206"/>
      <c r="J150" s="207"/>
      <c r="K150" s="207"/>
      <c r="M150" s="28" t="s">
        <v>101</v>
      </c>
      <c r="N150" s="28"/>
      <c r="O150" s="52">
        <v>4500</v>
      </c>
      <c r="P150" s="26" t="s">
        <v>94</v>
      </c>
    </row>
    <row r="151" spans="1:16" ht="15.75" customHeight="1" thickBot="1">
      <c r="A151" s="205" t="s">
        <v>242</v>
      </c>
      <c r="B151" s="205"/>
      <c r="C151" s="206" t="s">
        <v>241</v>
      </c>
      <c r="D151" s="206"/>
      <c r="E151" s="206"/>
      <c r="F151" s="206"/>
      <c r="G151" s="206"/>
      <c r="H151" s="206"/>
      <c r="I151" s="206"/>
      <c r="J151" s="207" t="s">
        <v>240</v>
      </c>
      <c r="K151" s="207"/>
      <c r="M151" s="29" t="s">
        <v>95</v>
      </c>
      <c r="N151" s="29" t="s">
        <v>93</v>
      </c>
      <c r="O151" s="50" t="s">
        <v>98</v>
      </c>
      <c r="P151" s="29" t="s">
        <v>87</v>
      </c>
    </row>
    <row r="152" spans="1:16" ht="15.75" customHeight="1" thickTop="1">
      <c r="A152" s="205" t="s">
        <v>34</v>
      </c>
      <c r="B152" s="205"/>
      <c r="C152" s="206" t="s">
        <v>239</v>
      </c>
      <c r="D152" s="206"/>
      <c r="E152" s="206"/>
      <c r="F152" s="206"/>
      <c r="G152" s="206"/>
      <c r="H152" s="206"/>
      <c r="I152" s="206"/>
      <c r="J152" s="207"/>
      <c r="K152" s="207"/>
      <c r="M152" s="23" t="s">
        <v>90</v>
      </c>
      <c r="N152" s="24">
        <v>0</v>
      </c>
      <c r="O152" s="53">
        <f>H146</f>
        <v>380</v>
      </c>
      <c r="P152" s="25" t="s">
        <v>88</v>
      </c>
    </row>
    <row r="153" spans="1:16" ht="15.75" customHeight="1">
      <c r="A153" s="205" t="s">
        <v>238</v>
      </c>
      <c r="B153" s="205"/>
      <c r="C153" s="206" t="s">
        <v>237</v>
      </c>
      <c r="D153" s="206"/>
      <c r="E153" s="206"/>
      <c r="F153" s="206"/>
      <c r="G153" s="206"/>
      <c r="H153" s="206"/>
      <c r="I153" s="206"/>
      <c r="J153" s="207"/>
      <c r="K153" s="207"/>
      <c r="M153" s="26" t="s">
        <v>91</v>
      </c>
      <c r="N153" s="27">
        <v>0.05</v>
      </c>
      <c r="O153" s="54">
        <f>ROUNDUP((H146-(H146*N153)),-1)</f>
        <v>370</v>
      </c>
      <c r="P153" s="26" t="s">
        <v>89</v>
      </c>
    </row>
    <row r="154" spans="1:16" ht="15.75" customHeight="1">
      <c r="A154" s="205" t="s">
        <v>20</v>
      </c>
      <c r="B154" s="205"/>
      <c r="C154" s="206" t="s">
        <v>236</v>
      </c>
      <c r="D154" s="206"/>
      <c r="E154" s="206"/>
      <c r="F154" s="206"/>
      <c r="G154" s="206"/>
      <c r="H154" s="206"/>
      <c r="I154" s="206"/>
      <c r="J154" s="207"/>
      <c r="K154" s="207"/>
      <c r="M154" s="26" t="s">
        <v>92</v>
      </c>
      <c r="N154" s="27">
        <v>0.1</v>
      </c>
      <c r="O154" s="54">
        <f>ROUNDUP((H146-(H146*N154)),-1)</f>
        <v>350</v>
      </c>
      <c r="P154" s="26" t="s">
        <v>89</v>
      </c>
    </row>
    <row r="155" spans="1:17" ht="15.75" customHeight="1">
      <c r="A155" s="205" t="s">
        <v>235</v>
      </c>
      <c r="B155" s="205"/>
      <c r="C155" s="206" t="s">
        <v>234</v>
      </c>
      <c r="D155" s="206"/>
      <c r="E155" s="206"/>
      <c r="F155" s="206"/>
      <c r="G155" s="206"/>
      <c r="H155" s="206"/>
      <c r="I155" s="206"/>
      <c r="J155" s="207" t="s">
        <v>233</v>
      </c>
      <c r="K155" s="207"/>
      <c r="M155" s="28" t="s">
        <v>101</v>
      </c>
      <c r="N155" s="28"/>
      <c r="O155" s="54">
        <v>125</v>
      </c>
      <c r="P155" s="26" t="s">
        <v>94</v>
      </c>
      <c r="Q155" s="48"/>
    </row>
    <row r="156" spans="1:11" ht="15.75" customHeight="1">
      <c r="A156" s="205" t="s">
        <v>21</v>
      </c>
      <c r="B156" s="205"/>
      <c r="C156" s="206" t="s">
        <v>226</v>
      </c>
      <c r="D156" s="206"/>
      <c r="E156" s="206"/>
      <c r="F156" s="206"/>
      <c r="G156" s="206"/>
      <c r="H156" s="206"/>
      <c r="I156" s="206"/>
      <c r="J156" s="207"/>
      <c r="K156" s="207"/>
    </row>
    <row r="157" spans="1:11" ht="15.75" customHeight="1">
      <c r="A157" s="9"/>
      <c r="B157" s="9"/>
      <c r="C157" s="9"/>
      <c r="D157" s="9"/>
      <c r="E157" s="9"/>
      <c r="F157" s="9"/>
      <c r="G157" s="9"/>
      <c r="H157" s="31"/>
      <c r="I157" s="31"/>
      <c r="J157" s="31"/>
      <c r="K157" s="31"/>
    </row>
    <row r="158" spans="1:16" ht="15.75" customHeight="1" thickBot="1">
      <c r="A158" s="87" t="s">
        <v>232</v>
      </c>
      <c r="B158" s="88"/>
      <c r="C158" s="88"/>
      <c r="D158" s="88"/>
      <c r="E158" s="88"/>
      <c r="F158" s="88"/>
      <c r="G158" s="89"/>
      <c r="H158" s="101" t="s">
        <v>224</v>
      </c>
      <c r="I158" s="102"/>
      <c r="J158" s="102"/>
      <c r="K158" s="103"/>
      <c r="M158" s="29" t="s">
        <v>95</v>
      </c>
      <c r="N158" s="29" t="s">
        <v>93</v>
      </c>
      <c r="O158" s="50" t="s">
        <v>97</v>
      </c>
      <c r="P158" s="29" t="s">
        <v>87</v>
      </c>
    </row>
    <row r="159" spans="1:16" ht="18.75" customHeight="1" thickTop="1">
      <c r="A159" s="90"/>
      <c r="B159" s="91"/>
      <c r="C159" s="91"/>
      <c r="D159" s="91"/>
      <c r="E159" s="91"/>
      <c r="F159" s="91"/>
      <c r="G159" s="92"/>
      <c r="H159" s="93">
        <v>230</v>
      </c>
      <c r="I159" s="93"/>
      <c r="J159" s="114">
        <v>7400</v>
      </c>
      <c r="K159" s="115"/>
      <c r="M159" s="23" t="s">
        <v>90</v>
      </c>
      <c r="N159" s="24">
        <v>0</v>
      </c>
      <c r="O159" s="51">
        <f>J159</f>
        <v>7400</v>
      </c>
      <c r="P159" s="25" t="s">
        <v>88</v>
      </c>
    </row>
    <row r="160" spans="1:16" ht="15.75" customHeight="1">
      <c r="A160" s="204" t="s">
        <v>231</v>
      </c>
      <c r="B160" s="204"/>
      <c r="C160" s="204"/>
      <c r="D160" s="204"/>
      <c r="E160" s="204"/>
      <c r="F160" s="204"/>
      <c r="G160" s="204"/>
      <c r="H160" s="204"/>
      <c r="I160" s="204"/>
      <c r="J160" s="204"/>
      <c r="K160" s="204"/>
      <c r="M160" s="26" t="s">
        <v>91</v>
      </c>
      <c r="N160" s="27">
        <v>0.05</v>
      </c>
      <c r="O160" s="52">
        <f>ROUNDUP((J159-(J159*N160)),-2)</f>
        <v>7100</v>
      </c>
      <c r="P160" s="26" t="s">
        <v>89</v>
      </c>
    </row>
    <row r="161" spans="1:16" ht="15.75" customHeight="1">
      <c r="A161" s="204"/>
      <c r="B161" s="204"/>
      <c r="C161" s="204"/>
      <c r="D161" s="204"/>
      <c r="E161" s="204"/>
      <c r="F161" s="204"/>
      <c r="G161" s="204"/>
      <c r="H161" s="204"/>
      <c r="I161" s="204"/>
      <c r="J161" s="204"/>
      <c r="K161" s="204"/>
      <c r="M161" s="26" t="s">
        <v>92</v>
      </c>
      <c r="N161" s="27">
        <v>0.1</v>
      </c>
      <c r="O161" s="52">
        <f>ROUNDUP((O159-(O159*N161)),-2)</f>
        <v>6700</v>
      </c>
      <c r="P161" s="26" t="s">
        <v>89</v>
      </c>
    </row>
    <row r="162" spans="1:16" ht="15.75" customHeight="1">
      <c r="A162" s="204"/>
      <c r="B162" s="204"/>
      <c r="C162" s="204"/>
      <c r="D162" s="204"/>
      <c r="E162" s="204"/>
      <c r="F162" s="204"/>
      <c r="G162" s="204"/>
      <c r="H162" s="204"/>
      <c r="I162" s="204"/>
      <c r="J162" s="204"/>
      <c r="K162" s="204"/>
      <c r="M162" s="28" t="s">
        <v>101</v>
      </c>
      <c r="N162" s="28"/>
      <c r="O162" s="52">
        <v>2000</v>
      </c>
      <c r="P162" s="26" t="s">
        <v>94</v>
      </c>
    </row>
    <row r="163" spans="1:16" ht="15.75" customHeight="1" thickBot="1">
      <c r="A163" s="205">
        <v>0.3541666666666667</v>
      </c>
      <c r="B163" s="205"/>
      <c r="C163" s="206" t="s">
        <v>1</v>
      </c>
      <c r="D163" s="206"/>
      <c r="E163" s="206"/>
      <c r="F163" s="206"/>
      <c r="G163" s="206"/>
      <c r="H163" s="206"/>
      <c r="I163" s="206"/>
      <c r="J163" s="207"/>
      <c r="K163" s="207"/>
      <c r="M163" s="29" t="s">
        <v>95</v>
      </c>
      <c r="N163" s="29" t="s">
        <v>93</v>
      </c>
      <c r="O163" s="50" t="s">
        <v>98</v>
      </c>
      <c r="P163" s="29" t="s">
        <v>87</v>
      </c>
    </row>
    <row r="164" spans="1:16" ht="15.75" customHeight="1" thickTop="1">
      <c r="A164" s="205">
        <v>0.40625</v>
      </c>
      <c r="B164" s="205"/>
      <c r="C164" s="206" t="s">
        <v>230</v>
      </c>
      <c r="D164" s="206"/>
      <c r="E164" s="206"/>
      <c r="F164" s="206"/>
      <c r="G164" s="206"/>
      <c r="H164" s="206"/>
      <c r="I164" s="206"/>
      <c r="J164" s="207"/>
      <c r="K164" s="207"/>
      <c r="M164" s="23" t="s">
        <v>90</v>
      </c>
      <c r="N164" s="24">
        <v>0</v>
      </c>
      <c r="O164" s="53">
        <f>H159</f>
        <v>230</v>
      </c>
      <c r="P164" s="25" t="s">
        <v>88</v>
      </c>
    </row>
    <row r="165" spans="1:16" ht="15.75" customHeight="1">
      <c r="A165" s="205">
        <v>0.4895833333333333</v>
      </c>
      <c r="B165" s="205"/>
      <c r="C165" s="206" t="s">
        <v>229</v>
      </c>
      <c r="D165" s="206"/>
      <c r="E165" s="206"/>
      <c r="F165" s="206"/>
      <c r="G165" s="206"/>
      <c r="H165" s="206"/>
      <c r="I165" s="206"/>
      <c r="J165" s="207"/>
      <c r="K165" s="207"/>
      <c r="M165" s="26" t="s">
        <v>91</v>
      </c>
      <c r="N165" s="27">
        <v>0.05</v>
      </c>
      <c r="O165" s="54">
        <f>ROUNDUP((H159-(H159*N165)),-1)</f>
        <v>220</v>
      </c>
      <c r="P165" s="26" t="s">
        <v>89</v>
      </c>
    </row>
    <row r="166" spans="1:16" ht="15.75" customHeight="1">
      <c r="A166" s="205">
        <v>0.5069444444444444</v>
      </c>
      <c r="B166" s="205"/>
      <c r="C166" s="206" t="s">
        <v>228</v>
      </c>
      <c r="D166" s="206"/>
      <c r="E166" s="206"/>
      <c r="F166" s="206"/>
      <c r="G166" s="206"/>
      <c r="H166" s="206"/>
      <c r="I166" s="206"/>
      <c r="J166" s="207"/>
      <c r="K166" s="207"/>
      <c r="M166" s="26" t="s">
        <v>92</v>
      </c>
      <c r="N166" s="27">
        <v>0.1</v>
      </c>
      <c r="O166" s="54">
        <f>ROUNDUP((H159-(H159*N166)),-1)</f>
        <v>210</v>
      </c>
      <c r="P166" s="26" t="s">
        <v>89</v>
      </c>
    </row>
    <row r="167" spans="1:16" ht="15.75" customHeight="1">
      <c r="A167" s="205">
        <v>0.5208333333333334</v>
      </c>
      <c r="B167" s="205"/>
      <c r="C167" s="206" t="s">
        <v>13</v>
      </c>
      <c r="D167" s="206"/>
      <c r="E167" s="206"/>
      <c r="F167" s="206"/>
      <c r="G167" s="206"/>
      <c r="H167" s="206"/>
      <c r="I167" s="206"/>
      <c r="J167" s="207" t="s">
        <v>227</v>
      </c>
      <c r="K167" s="207"/>
      <c r="M167" s="28" t="s">
        <v>101</v>
      </c>
      <c r="N167" s="28"/>
      <c r="O167" s="54">
        <v>60</v>
      </c>
      <c r="P167" s="26" t="s">
        <v>94</v>
      </c>
    </row>
    <row r="168" spans="1:11" ht="15.75" customHeight="1">
      <c r="A168" s="205">
        <v>0.6041666666666666</v>
      </c>
      <c r="B168" s="205"/>
      <c r="C168" s="206" t="s">
        <v>226</v>
      </c>
      <c r="D168" s="206"/>
      <c r="E168" s="206"/>
      <c r="F168" s="206"/>
      <c r="G168" s="206"/>
      <c r="H168" s="206"/>
      <c r="I168" s="206"/>
      <c r="J168" s="207"/>
      <c r="K168" s="207"/>
    </row>
    <row r="169" spans="1:11" ht="15.75" customHeight="1">
      <c r="A169" s="9"/>
      <c r="B169" s="8"/>
      <c r="C169" s="9"/>
      <c r="D169" s="12"/>
      <c r="E169" s="12"/>
      <c r="F169" s="12"/>
      <c r="G169" s="13"/>
      <c r="H169" s="32"/>
      <c r="I169" s="31"/>
      <c r="J169" s="31"/>
      <c r="K169" s="31"/>
    </row>
    <row r="170" spans="1:16" ht="15.75" customHeight="1" thickBot="1">
      <c r="A170" s="87" t="s">
        <v>225</v>
      </c>
      <c r="B170" s="88"/>
      <c r="C170" s="88"/>
      <c r="D170" s="88"/>
      <c r="E170" s="88"/>
      <c r="F170" s="88"/>
      <c r="G170" s="89"/>
      <c r="H170" s="101" t="s">
        <v>224</v>
      </c>
      <c r="I170" s="102"/>
      <c r="J170" s="102"/>
      <c r="K170" s="103"/>
      <c r="M170" s="29" t="s">
        <v>95</v>
      </c>
      <c r="N170" s="29" t="s">
        <v>93</v>
      </c>
      <c r="O170" s="50" t="s">
        <v>97</v>
      </c>
      <c r="P170" s="29" t="s">
        <v>87</v>
      </c>
    </row>
    <row r="171" spans="1:16" ht="18.75" customHeight="1" thickTop="1">
      <c r="A171" s="90"/>
      <c r="B171" s="91"/>
      <c r="C171" s="91"/>
      <c r="D171" s="91"/>
      <c r="E171" s="91"/>
      <c r="F171" s="91"/>
      <c r="G171" s="92"/>
      <c r="H171" s="93">
        <v>280</v>
      </c>
      <c r="I171" s="93"/>
      <c r="J171" s="114">
        <v>9000</v>
      </c>
      <c r="K171" s="115"/>
      <c r="M171" s="23" t="s">
        <v>90</v>
      </c>
      <c r="N171" s="24">
        <v>0</v>
      </c>
      <c r="O171" s="51">
        <f>J171</f>
        <v>9000</v>
      </c>
      <c r="P171" s="25" t="s">
        <v>88</v>
      </c>
    </row>
    <row r="172" spans="1:16" ht="15.75" customHeight="1">
      <c r="A172" s="204" t="s">
        <v>323</v>
      </c>
      <c r="B172" s="204"/>
      <c r="C172" s="204"/>
      <c r="D172" s="204"/>
      <c r="E172" s="204"/>
      <c r="F172" s="204"/>
      <c r="G172" s="204"/>
      <c r="H172" s="204"/>
      <c r="I172" s="204"/>
      <c r="J172" s="204"/>
      <c r="K172" s="204"/>
      <c r="M172" s="26" t="s">
        <v>91</v>
      </c>
      <c r="N172" s="27">
        <v>0.05</v>
      </c>
      <c r="O172" s="52">
        <f>ROUNDUP((J171-(J171*N172)),-2)</f>
        <v>8600</v>
      </c>
      <c r="P172" s="26" t="s">
        <v>89</v>
      </c>
    </row>
    <row r="173" spans="1:16" ht="15.75" customHeight="1">
      <c r="A173" s="204"/>
      <c r="B173" s="204"/>
      <c r="C173" s="204"/>
      <c r="D173" s="204"/>
      <c r="E173" s="204"/>
      <c r="F173" s="204"/>
      <c r="G173" s="204"/>
      <c r="H173" s="204"/>
      <c r="I173" s="204"/>
      <c r="J173" s="204"/>
      <c r="K173" s="204"/>
      <c r="M173" s="26" t="s">
        <v>92</v>
      </c>
      <c r="N173" s="27">
        <v>0.1</v>
      </c>
      <c r="O173" s="52">
        <f>ROUNDUP((O171-(O171*N173)),-2)</f>
        <v>8100</v>
      </c>
      <c r="P173" s="26" t="s">
        <v>89</v>
      </c>
    </row>
    <row r="174" spans="1:16" ht="15.75" customHeight="1">
      <c r="A174" s="204"/>
      <c r="B174" s="204"/>
      <c r="C174" s="204"/>
      <c r="D174" s="204"/>
      <c r="E174" s="204"/>
      <c r="F174" s="204"/>
      <c r="G174" s="204"/>
      <c r="H174" s="204"/>
      <c r="I174" s="204"/>
      <c r="J174" s="204"/>
      <c r="K174" s="204"/>
      <c r="M174" s="28" t="s">
        <v>101</v>
      </c>
      <c r="N174" s="28"/>
      <c r="O174" s="52">
        <v>3000</v>
      </c>
      <c r="P174" s="26" t="s">
        <v>94</v>
      </c>
    </row>
    <row r="175" spans="1:16" ht="15.75" customHeight="1" thickBot="1">
      <c r="A175" s="205">
        <v>0.3229166666666667</v>
      </c>
      <c r="B175" s="205"/>
      <c r="C175" s="206" t="s">
        <v>1</v>
      </c>
      <c r="D175" s="206"/>
      <c r="E175" s="206"/>
      <c r="F175" s="206"/>
      <c r="G175" s="206"/>
      <c r="H175" s="206"/>
      <c r="I175" s="206"/>
      <c r="J175" s="207"/>
      <c r="K175" s="207"/>
      <c r="M175" s="29" t="s">
        <v>95</v>
      </c>
      <c r="N175" s="29" t="s">
        <v>93</v>
      </c>
      <c r="O175" s="50" t="s">
        <v>98</v>
      </c>
      <c r="P175" s="29" t="s">
        <v>87</v>
      </c>
    </row>
    <row r="176" spans="1:16" ht="15.75" customHeight="1" thickTop="1">
      <c r="A176" s="205">
        <v>0.375</v>
      </c>
      <c r="B176" s="205"/>
      <c r="C176" s="206" t="s">
        <v>223</v>
      </c>
      <c r="D176" s="206"/>
      <c r="E176" s="206"/>
      <c r="F176" s="206"/>
      <c r="G176" s="206"/>
      <c r="H176" s="206"/>
      <c r="I176" s="206"/>
      <c r="J176" s="207"/>
      <c r="K176" s="207"/>
      <c r="M176" s="23" t="s">
        <v>90</v>
      </c>
      <c r="N176" s="24">
        <v>0</v>
      </c>
      <c r="O176" s="53">
        <f>H171</f>
        <v>280</v>
      </c>
      <c r="P176" s="25" t="s">
        <v>88</v>
      </c>
    </row>
    <row r="177" spans="1:16" ht="15.75" customHeight="1">
      <c r="A177" s="205">
        <v>0.3854166666666667</v>
      </c>
      <c r="B177" s="205"/>
      <c r="C177" s="206" t="s">
        <v>222</v>
      </c>
      <c r="D177" s="206"/>
      <c r="E177" s="206"/>
      <c r="F177" s="206"/>
      <c r="G177" s="206"/>
      <c r="H177" s="206"/>
      <c r="I177" s="206"/>
      <c r="J177" s="207"/>
      <c r="K177" s="207"/>
      <c r="M177" s="26" t="s">
        <v>91</v>
      </c>
      <c r="N177" s="27">
        <v>0.05</v>
      </c>
      <c r="O177" s="54">
        <f>ROUNDUP((H171-(H171*N177)),-1)</f>
        <v>270</v>
      </c>
      <c r="P177" s="26" t="s">
        <v>89</v>
      </c>
    </row>
    <row r="178" spans="1:16" ht="15.75" customHeight="1">
      <c r="A178" s="205">
        <v>0.4583333333333333</v>
      </c>
      <c r="B178" s="205"/>
      <c r="C178" s="206" t="s">
        <v>221</v>
      </c>
      <c r="D178" s="206"/>
      <c r="E178" s="206"/>
      <c r="F178" s="206"/>
      <c r="G178" s="206"/>
      <c r="H178" s="206"/>
      <c r="I178" s="206"/>
      <c r="J178" s="207"/>
      <c r="K178" s="207"/>
      <c r="M178" s="26" t="s">
        <v>92</v>
      </c>
      <c r="N178" s="27">
        <v>0.1</v>
      </c>
      <c r="O178" s="54">
        <f>ROUNDUP((H171-(H171*N178)),-1)</f>
        <v>260</v>
      </c>
      <c r="P178" s="26" t="s">
        <v>89</v>
      </c>
    </row>
    <row r="179" spans="1:16" ht="15.75" customHeight="1">
      <c r="A179" s="205">
        <v>0.5</v>
      </c>
      <c r="B179" s="205"/>
      <c r="C179" s="206" t="s">
        <v>13</v>
      </c>
      <c r="D179" s="206"/>
      <c r="E179" s="206"/>
      <c r="F179" s="206"/>
      <c r="G179" s="206"/>
      <c r="H179" s="206"/>
      <c r="I179" s="206"/>
      <c r="J179" s="207" t="s">
        <v>220</v>
      </c>
      <c r="K179" s="207"/>
      <c r="M179" s="28" t="s">
        <v>101</v>
      </c>
      <c r="N179" s="28"/>
      <c r="O179" s="54">
        <v>85</v>
      </c>
      <c r="P179" s="26" t="s">
        <v>94</v>
      </c>
    </row>
    <row r="180" spans="1:11" ht="15.75" customHeight="1">
      <c r="A180" s="205">
        <v>0.5833333333333334</v>
      </c>
      <c r="B180" s="205"/>
      <c r="C180" s="206" t="s">
        <v>219</v>
      </c>
      <c r="D180" s="206"/>
      <c r="E180" s="206"/>
      <c r="F180" s="206"/>
      <c r="G180" s="206"/>
      <c r="H180" s="206"/>
      <c r="I180" s="206"/>
      <c r="J180" s="207"/>
      <c r="K180" s="207"/>
    </row>
    <row r="181" spans="1:11" ht="15.75" customHeight="1">
      <c r="A181" s="205">
        <v>0.625</v>
      </c>
      <c r="B181" s="205"/>
      <c r="C181" s="206" t="s">
        <v>17</v>
      </c>
      <c r="D181" s="206"/>
      <c r="E181" s="206"/>
      <c r="F181" s="206"/>
      <c r="G181" s="206"/>
      <c r="H181" s="206"/>
      <c r="I181" s="206"/>
      <c r="J181" s="207"/>
      <c r="K181" s="207"/>
    </row>
    <row r="182" spans="1:11" ht="15.75" customHeight="1">
      <c r="A182" s="8"/>
      <c r="B182" s="9"/>
      <c r="C182" s="9"/>
      <c r="D182" s="9"/>
      <c r="E182" s="9"/>
      <c r="F182" s="9"/>
      <c r="G182" s="9"/>
      <c r="H182" s="31"/>
      <c r="I182" s="31"/>
      <c r="J182" s="31"/>
      <c r="K182" s="31"/>
    </row>
    <row r="183" spans="1:11" ht="18.75" customHeight="1" hidden="1">
      <c r="A183" s="6" t="s">
        <v>69</v>
      </c>
      <c r="B183" s="7"/>
      <c r="C183" s="14"/>
      <c r="D183" s="14"/>
      <c r="E183" s="14"/>
      <c r="F183" s="14"/>
      <c r="G183" s="14"/>
      <c r="H183" s="36"/>
      <c r="I183" s="36"/>
      <c r="J183" s="34"/>
      <c r="K183" s="35"/>
    </row>
    <row r="184" spans="1:11" ht="15.75" customHeight="1" hidden="1">
      <c r="A184" s="15"/>
      <c r="B184" s="14"/>
      <c r="C184" s="14"/>
      <c r="D184" s="14"/>
      <c r="E184" s="14"/>
      <c r="F184" s="14"/>
      <c r="G184" s="14"/>
      <c r="H184" s="36"/>
      <c r="I184" s="36"/>
      <c r="J184" s="36"/>
      <c r="K184" s="37"/>
    </row>
    <row r="185" spans="1:11" ht="15.75" customHeight="1" hidden="1">
      <c r="A185" s="120" t="s">
        <v>70</v>
      </c>
      <c r="B185" s="121"/>
      <c r="C185" s="121"/>
      <c r="D185" s="121"/>
      <c r="E185" s="121"/>
      <c r="F185" s="121"/>
      <c r="G185" s="121"/>
      <c r="H185" s="121"/>
      <c r="I185" s="121"/>
      <c r="J185" s="121"/>
      <c r="K185" s="122"/>
    </row>
    <row r="186" spans="1:11" ht="15.75" customHeight="1" hidden="1">
      <c r="A186" s="123"/>
      <c r="B186" s="124"/>
      <c r="C186" s="124"/>
      <c r="D186" s="124"/>
      <c r="E186" s="124"/>
      <c r="F186" s="124"/>
      <c r="G186" s="124"/>
      <c r="H186" s="124"/>
      <c r="I186" s="124"/>
      <c r="J186" s="124"/>
      <c r="K186" s="125"/>
    </row>
    <row r="187" spans="1:11" ht="15.75" customHeight="1" hidden="1">
      <c r="A187" s="123"/>
      <c r="B187" s="124"/>
      <c r="C187" s="124"/>
      <c r="D187" s="124"/>
      <c r="E187" s="124"/>
      <c r="F187" s="124"/>
      <c r="G187" s="124"/>
      <c r="H187" s="124"/>
      <c r="I187" s="124"/>
      <c r="J187" s="124"/>
      <c r="K187" s="125"/>
    </row>
    <row r="188" spans="1:11" ht="15.75" customHeight="1" hidden="1">
      <c r="A188" s="126"/>
      <c r="B188" s="127"/>
      <c r="C188" s="127"/>
      <c r="D188" s="127"/>
      <c r="E188" s="127"/>
      <c r="F188" s="127"/>
      <c r="G188" s="127"/>
      <c r="H188" s="127"/>
      <c r="I188" s="127"/>
      <c r="J188" s="127"/>
      <c r="K188" s="128"/>
    </row>
    <row r="189" spans="1:11" ht="15.75" customHeight="1" hidden="1">
      <c r="A189" s="16"/>
      <c r="B189" s="16"/>
      <c r="C189" s="17"/>
      <c r="D189" s="17"/>
      <c r="E189" s="17"/>
      <c r="F189" s="17"/>
      <c r="G189" s="17"/>
      <c r="H189" s="38"/>
      <c r="I189" s="38"/>
      <c r="J189" s="38"/>
      <c r="K189" s="38"/>
    </row>
    <row r="190" spans="1:11" ht="15.75" customHeight="1" hidden="1">
      <c r="A190" s="11"/>
      <c r="B190" s="11"/>
      <c r="C190" s="11"/>
      <c r="D190" s="11"/>
      <c r="E190" s="11"/>
      <c r="F190" s="11"/>
      <c r="G190" s="11"/>
      <c r="H190" s="33"/>
      <c r="I190" s="33"/>
      <c r="J190" s="33"/>
      <c r="K190" s="33"/>
    </row>
    <row r="191" spans="1:11" ht="15.75" customHeight="1" hidden="1">
      <c r="A191" s="11"/>
      <c r="B191" s="11"/>
      <c r="C191" s="11"/>
      <c r="D191" s="11"/>
      <c r="E191" s="11"/>
      <c r="F191" s="11"/>
      <c r="G191" s="11"/>
      <c r="H191" s="33"/>
      <c r="I191" s="33"/>
      <c r="J191" s="33"/>
      <c r="K191" s="33"/>
    </row>
    <row r="192" spans="1:11" ht="15.75" customHeight="1" hidden="1">
      <c r="A192" s="11"/>
      <c r="B192" s="11"/>
      <c r="C192" s="11"/>
      <c r="D192" s="11"/>
      <c r="E192" s="11"/>
      <c r="F192" s="11"/>
      <c r="G192" s="11"/>
      <c r="H192" s="33"/>
      <c r="I192" s="33"/>
      <c r="J192" s="33"/>
      <c r="K192" s="33"/>
    </row>
    <row r="193" spans="1:16" ht="15.75" customHeight="1" thickBot="1">
      <c r="A193" s="87" t="s">
        <v>319</v>
      </c>
      <c r="B193" s="88"/>
      <c r="C193" s="88"/>
      <c r="D193" s="88"/>
      <c r="E193" s="88"/>
      <c r="F193" s="88"/>
      <c r="G193" s="89"/>
      <c r="H193" s="101" t="s">
        <v>224</v>
      </c>
      <c r="I193" s="102"/>
      <c r="J193" s="102"/>
      <c r="K193" s="103"/>
      <c r="M193" s="29" t="s">
        <v>95</v>
      </c>
      <c r="N193" s="29" t="s">
        <v>93</v>
      </c>
      <c r="O193" s="50" t="s">
        <v>97</v>
      </c>
      <c r="P193" s="29" t="s">
        <v>87</v>
      </c>
    </row>
    <row r="194" spans="1:16" ht="18.75" customHeight="1" thickTop="1">
      <c r="A194" s="90"/>
      <c r="B194" s="91"/>
      <c r="C194" s="91"/>
      <c r="D194" s="91"/>
      <c r="E194" s="91"/>
      <c r="F194" s="91"/>
      <c r="G194" s="92"/>
      <c r="H194" s="93">
        <v>2800</v>
      </c>
      <c r="I194" s="93"/>
      <c r="J194" s="114">
        <v>9000</v>
      </c>
      <c r="K194" s="115"/>
      <c r="M194" s="23" t="s">
        <v>90</v>
      </c>
      <c r="N194" s="24">
        <v>0</v>
      </c>
      <c r="O194" s="51">
        <f>J194</f>
        <v>9000</v>
      </c>
      <c r="P194" s="25" t="s">
        <v>88</v>
      </c>
    </row>
    <row r="195" spans="1:16" ht="15.75" customHeight="1">
      <c r="A195" s="204" t="s">
        <v>320</v>
      </c>
      <c r="B195" s="204"/>
      <c r="C195" s="204"/>
      <c r="D195" s="204"/>
      <c r="E195" s="204"/>
      <c r="F195" s="204"/>
      <c r="G195" s="204"/>
      <c r="H195" s="204"/>
      <c r="I195" s="204"/>
      <c r="J195" s="204"/>
      <c r="K195" s="204"/>
      <c r="M195" s="26" t="s">
        <v>91</v>
      </c>
      <c r="N195" s="27">
        <v>0.05</v>
      </c>
      <c r="O195" s="52">
        <f>ROUNDUP((J194-(J194*N195)),-2)</f>
        <v>8600</v>
      </c>
      <c r="P195" s="26" t="s">
        <v>89</v>
      </c>
    </row>
    <row r="196" spans="1:16" ht="15.75" customHeight="1">
      <c r="A196" s="204"/>
      <c r="B196" s="204"/>
      <c r="C196" s="204"/>
      <c r="D196" s="204"/>
      <c r="E196" s="204"/>
      <c r="F196" s="204"/>
      <c r="G196" s="204"/>
      <c r="H196" s="204"/>
      <c r="I196" s="204"/>
      <c r="J196" s="204"/>
      <c r="K196" s="204"/>
      <c r="M196" s="26" t="s">
        <v>92</v>
      </c>
      <c r="N196" s="27">
        <v>0.1</v>
      </c>
      <c r="O196" s="52">
        <f>ROUNDUP((O194-(O194*N196)),-2)</f>
        <v>8100</v>
      </c>
      <c r="P196" s="26" t="s">
        <v>89</v>
      </c>
    </row>
    <row r="197" spans="1:16" ht="15.75" customHeight="1">
      <c r="A197" s="204"/>
      <c r="B197" s="204"/>
      <c r="C197" s="204"/>
      <c r="D197" s="204"/>
      <c r="E197" s="204"/>
      <c r="F197" s="204"/>
      <c r="G197" s="204"/>
      <c r="H197" s="204"/>
      <c r="I197" s="204"/>
      <c r="J197" s="204"/>
      <c r="K197" s="204"/>
      <c r="M197" s="28" t="s">
        <v>101</v>
      </c>
      <c r="N197" s="28"/>
      <c r="O197" s="52">
        <v>3000</v>
      </c>
      <c r="P197" s="26" t="s">
        <v>94</v>
      </c>
    </row>
    <row r="198" spans="1:16" ht="15.75" customHeight="1" thickBot="1">
      <c r="A198" s="221">
        <v>0.5833333333333334</v>
      </c>
      <c r="B198" s="222"/>
      <c r="C198" s="223" t="s">
        <v>1</v>
      </c>
      <c r="D198" s="224"/>
      <c r="E198" s="224"/>
      <c r="F198" s="224"/>
      <c r="G198" s="224"/>
      <c r="H198" s="224"/>
      <c r="I198" s="225"/>
      <c r="J198" s="207"/>
      <c r="K198" s="207"/>
      <c r="M198" s="80" t="s">
        <v>95</v>
      </c>
      <c r="N198" s="80" t="s">
        <v>93</v>
      </c>
      <c r="O198" s="81" t="s">
        <v>98</v>
      </c>
      <c r="P198" s="80" t="s">
        <v>87</v>
      </c>
    </row>
    <row r="199" spans="1:16" ht="15.75" customHeight="1" thickTop="1">
      <c r="A199" s="221">
        <v>0.6666666666666666</v>
      </c>
      <c r="B199" s="222"/>
      <c r="C199" s="223" t="s">
        <v>321</v>
      </c>
      <c r="D199" s="224"/>
      <c r="E199" s="224"/>
      <c r="F199" s="224"/>
      <c r="G199" s="224"/>
      <c r="H199" s="224"/>
      <c r="I199" s="225"/>
      <c r="J199" s="207"/>
      <c r="K199" s="207"/>
      <c r="M199" s="23" t="s">
        <v>90</v>
      </c>
      <c r="N199" s="24">
        <v>0</v>
      </c>
      <c r="O199" s="53">
        <f>H194</f>
        <v>2800</v>
      </c>
      <c r="P199" s="25" t="s">
        <v>88</v>
      </c>
    </row>
    <row r="200" spans="1:16" ht="15.75" customHeight="1">
      <c r="A200" s="221">
        <v>0.6875</v>
      </c>
      <c r="B200" s="222"/>
      <c r="C200" s="223" t="s">
        <v>280</v>
      </c>
      <c r="D200" s="224"/>
      <c r="E200" s="224"/>
      <c r="F200" s="224"/>
      <c r="G200" s="224"/>
      <c r="H200" s="224"/>
      <c r="I200" s="225"/>
      <c r="J200" s="207"/>
      <c r="K200" s="207"/>
      <c r="M200" s="26" t="s">
        <v>91</v>
      </c>
      <c r="N200" s="27">
        <v>0.05</v>
      </c>
      <c r="O200" s="54">
        <f>ROUNDUP((H194-(H194*N200)),-1)</f>
        <v>2660</v>
      </c>
      <c r="P200" s="26" t="s">
        <v>89</v>
      </c>
    </row>
    <row r="201" spans="1:16" ht="15.75" customHeight="1">
      <c r="A201" s="221">
        <v>0.7604166666666666</v>
      </c>
      <c r="B201" s="222"/>
      <c r="C201" s="223" t="s">
        <v>28</v>
      </c>
      <c r="D201" s="224"/>
      <c r="E201" s="224"/>
      <c r="F201" s="224"/>
      <c r="G201" s="224"/>
      <c r="H201" s="224"/>
      <c r="I201" s="225"/>
      <c r="J201" s="207" t="s">
        <v>325</v>
      </c>
      <c r="K201" s="207"/>
      <c r="M201" s="26" t="s">
        <v>92</v>
      </c>
      <c r="N201" s="27">
        <v>0.1</v>
      </c>
      <c r="O201" s="54">
        <f>ROUNDUP((H194-(H194*N201)),-1)</f>
        <v>2520</v>
      </c>
      <c r="P201" s="26" t="s">
        <v>89</v>
      </c>
    </row>
    <row r="202" spans="1:16" ht="15.75" customHeight="1">
      <c r="A202" s="221">
        <v>0.8125</v>
      </c>
      <c r="B202" s="222"/>
      <c r="C202" s="223" t="s">
        <v>322</v>
      </c>
      <c r="D202" s="224"/>
      <c r="E202" s="224"/>
      <c r="F202" s="224"/>
      <c r="G202" s="224"/>
      <c r="H202" s="224"/>
      <c r="I202" s="225"/>
      <c r="J202" s="207"/>
      <c r="K202" s="207"/>
      <c r="M202" s="28" t="s">
        <v>101</v>
      </c>
      <c r="N202" s="28"/>
      <c r="O202" s="54">
        <v>85</v>
      </c>
      <c r="P202" s="26" t="s">
        <v>94</v>
      </c>
    </row>
    <row r="203" spans="1:11" ht="15.75" customHeight="1">
      <c r="A203" s="221">
        <v>0.9166666666666666</v>
      </c>
      <c r="B203" s="222"/>
      <c r="C203" s="223" t="s">
        <v>17</v>
      </c>
      <c r="D203" s="224"/>
      <c r="E203" s="224"/>
      <c r="F203" s="224"/>
      <c r="G203" s="224"/>
      <c r="H203" s="224"/>
      <c r="I203" s="225"/>
      <c r="J203" s="207"/>
      <c r="K203" s="207"/>
    </row>
    <row r="204" spans="1:11" ht="15.75" customHeight="1">
      <c r="A204" s="11"/>
      <c r="B204" s="11"/>
      <c r="C204" s="11"/>
      <c r="D204" s="11"/>
      <c r="E204" s="11"/>
      <c r="F204" s="11"/>
      <c r="G204" s="11"/>
      <c r="H204" s="33"/>
      <c r="I204" s="33"/>
      <c r="J204" s="33"/>
      <c r="K204" s="33"/>
    </row>
    <row r="205" spans="1:16" s="42" customFormat="1" ht="19.5" customHeight="1">
      <c r="A205" s="43" t="s">
        <v>100</v>
      </c>
      <c r="B205" s="43"/>
      <c r="C205" s="43"/>
      <c r="D205" s="43"/>
      <c r="E205" s="43"/>
      <c r="F205" s="43"/>
      <c r="G205" s="43"/>
      <c r="H205" s="44"/>
      <c r="I205" s="44"/>
      <c r="J205" s="44"/>
      <c r="K205" s="44"/>
      <c r="M205" s="1"/>
      <c r="N205" s="1"/>
      <c r="O205" s="49"/>
      <c r="P205" s="1"/>
    </row>
    <row r="206" spans="1:11" ht="16.5" customHeight="1">
      <c r="A206" s="130" t="s">
        <v>43</v>
      </c>
      <c r="B206" s="130"/>
      <c r="C206" s="130"/>
      <c r="D206" s="130"/>
      <c r="E206" s="130"/>
      <c r="F206" s="130"/>
      <c r="G206" s="130"/>
      <c r="H206" s="130"/>
      <c r="I206" s="130"/>
      <c r="J206" s="130"/>
      <c r="K206" s="130"/>
    </row>
    <row r="207" spans="1:11" ht="15.75" customHeight="1">
      <c r="A207" s="118" t="s">
        <v>44</v>
      </c>
      <c r="B207" s="118"/>
      <c r="C207" s="118"/>
      <c r="D207" s="118"/>
      <c r="E207" s="118"/>
      <c r="F207" s="118"/>
      <c r="G207" s="118"/>
      <c r="H207" s="118"/>
      <c r="I207" s="118"/>
      <c r="J207" s="118"/>
      <c r="K207" s="118"/>
    </row>
    <row r="208" spans="1:11" ht="15.75" customHeight="1">
      <c r="A208" s="118" t="s">
        <v>71</v>
      </c>
      <c r="B208" s="118"/>
      <c r="C208" s="118"/>
      <c r="D208" s="118"/>
      <c r="E208" s="118"/>
      <c r="F208" s="118"/>
      <c r="G208" s="118"/>
      <c r="H208" s="118"/>
      <c r="I208" s="118"/>
      <c r="J208" s="118"/>
      <c r="K208" s="118"/>
    </row>
    <row r="209" spans="1:11" ht="15.75" customHeight="1">
      <c r="A209" s="117" t="s">
        <v>72</v>
      </c>
      <c r="B209" s="117"/>
      <c r="C209" s="117"/>
      <c r="D209" s="18"/>
      <c r="E209" s="18"/>
      <c r="F209" s="18"/>
      <c r="G209" s="18"/>
      <c r="H209" s="39" t="s">
        <v>73</v>
      </c>
      <c r="I209" s="39"/>
      <c r="J209" s="39"/>
      <c r="K209" s="39"/>
    </row>
    <row r="210" spans="1:11" ht="15.75" customHeight="1">
      <c r="A210" s="19" t="s">
        <v>74</v>
      </c>
      <c r="B210" s="18"/>
      <c r="C210" s="18"/>
      <c r="D210" s="18"/>
      <c r="E210" s="18"/>
      <c r="F210" s="18"/>
      <c r="G210" s="18"/>
      <c r="H210" s="39" t="s">
        <v>75</v>
      </c>
      <c r="I210" s="39"/>
      <c r="J210" s="39"/>
      <c r="K210" s="39"/>
    </row>
    <row r="211" spans="1:8" ht="15.75" customHeight="1">
      <c r="A211" s="18" t="s">
        <v>76</v>
      </c>
      <c r="H211" s="30" t="s">
        <v>77</v>
      </c>
    </row>
    <row r="212" spans="1:11" ht="15.75" customHeight="1">
      <c r="A212" s="3"/>
      <c r="B212" s="3"/>
      <c r="C212" s="3"/>
      <c r="D212" s="3"/>
      <c r="E212" s="3"/>
      <c r="F212" s="3"/>
      <c r="G212" s="3"/>
      <c r="H212" s="40"/>
      <c r="I212" s="40"/>
      <c r="J212" s="40"/>
      <c r="K212" s="40"/>
    </row>
    <row r="213" spans="1:11" ht="15.75" customHeight="1">
      <c r="A213" s="20"/>
      <c r="B213" s="20"/>
      <c r="C213" s="20"/>
      <c r="D213" s="20"/>
      <c r="E213" s="20"/>
      <c r="F213" s="20"/>
      <c r="G213" s="20"/>
      <c r="H213" s="41"/>
      <c r="I213" s="41"/>
      <c r="J213" s="41"/>
      <c r="K213" s="41"/>
    </row>
    <row r="214" spans="1:11" ht="15.75" customHeight="1">
      <c r="A214" s="116"/>
      <c r="B214" s="116"/>
      <c r="C214" s="116"/>
      <c r="D214" s="116"/>
      <c r="E214" s="116"/>
      <c r="F214" s="116"/>
      <c r="G214" s="116"/>
      <c r="H214" s="116"/>
      <c r="I214" s="116"/>
      <c r="J214" s="116"/>
      <c r="K214" s="116"/>
    </row>
    <row r="215" spans="1:11" ht="15.75" customHeight="1">
      <c r="A215" s="116"/>
      <c r="B215" s="116"/>
      <c r="C215" s="116"/>
      <c r="D215" s="116"/>
      <c r="E215" s="116"/>
      <c r="F215" s="116"/>
      <c r="G215" s="116"/>
      <c r="H215" s="116"/>
      <c r="I215" s="116"/>
      <c r="J215" s="116"/>
      <c r="K215" s="116"/>
    </row>
    <row r="216" spans="1:11" ht="15.75" customHeight="1">
      <c r="A216" s="116"/>
      <c r="B216" s="116"/>
      <c r="C216" s="116"/>
      <c r="D216" s="116"/>
      <c r="E216" s="116"/>
      <c r="F216" s="116"/>
      <c r="G216" s="116"/>
      <c r="H216" s="116"/>
      <c r="I216" s="116"/>
      <c r="J216" s="116"/>
      <c r="K216" s="116"/>
    </row>
    <row r="217" spans="1:11" ht="15.75" customHeight="1">
      <c r="A217" s="119"/>
      <c r="B217" s="119"/>
      <c r="C217" s="119"/>
      <c r="D217" s="20"/>
      <c r="E217" s="20"/>
      <c r="F217" s="20"/>
      <c r="G217" s="20"/>
      <c r="H217" s="41"/>
      <c r="I217" s="41"/>
      <c r="J217" s="41"/>
      <c r="K217" s="41"/>
    </row>
    <row r="218" spans="1:11" ht="15.75" customHeight="1">
      <c r="A218" s="21"/>
      <c r="B218" s="20"/>
      <c r="C218" s="20"/>
      <c r="D218" s="20"/>
      <c r="E218" s="20"/>
      <c r="F218" s="20"/>
      <c r="G218" s="20"/>
      <c r="H218" s="41"/>
      <c r="I218" s="41"/>
      <c r="J218" s="41"/>
      <c r="K218" s="41"/>
    </row>
    <row r="219" spans="1:11" ht="15.75" customHeight="1">
      <c r="A219" s="20"/>
      <c r="B219" s="11"/>
      <c r="C219" s="11"/>
      <c r="D219" s="11"/>
      <c r="E219" s="11"/>
      <c r="F219" s="11"/>
      <c r="G219" s="11"/>
      <c r="H219" s="33"/>
      <c r="I219" s="33"/>
      <c r="J219" s="33"/>
      <c r="K219" s="33"/>
    </row>
    <row r="220" spans="1:11" ht="15.75" customHeight="1">
      <c r="A220" s="1"/>
      <c r="B220" s="1"/>
      <c r="C220" s="1"/>
      <c r="D220" s="1"/>
      <c r="E220" s="1"/>
      <c r="F220" s="1"/>
      <c r="G220" s="1"/>
      <c r="H220" s="42"/>
      <c r="I220" s="42"/>
      <c r="J220" s="42"/>
      <c r="K220" s="42"/>
    </row>
    <row r="221" spans="1:11" ht="15.75" customHeight="1">
      <c r="A221" s="11"/>
      <c r="B221" s="11"/>
      <c r="C221" s="11"/>
      <c r="D221" s="11"/>
      <c r="E221" s="11"/>
      <c r="F221" s="11"/>
      <c r="G221" s="11"/>
      <c r="H221" s="33"/>
      <c r="I221" s="33"/>
      <c r="J221" s="33"/>
      <c r="K221" s="33"/>
    </row>
    <row r="222" spans="1:11" ht="15.75" customHeight="1">
      <c r="A222" s="22"/>
      <c r="B222" s="9"/>
      <c r="C222" s="11"/>
      <c r="D222" s="11"/>
      <c r="E222" s="11"/>
      <c r="F222" s="11"/>
      <c r="G222" s="11"/>
      <c r="H222" s="33"/>
      <c r="I222" s="33"/>
      <c r="J222" s="33"/>
      <c r="K222" s="33"/>
    </row>
    <row r="223" spans="1:11" ht="15.75" customHeight="1">
      <c r="A223" s="22"/>
      <c r="B223" s="9"/>
      <c r="C223" s="11"/>
      <c r="D223" s="11"/>
      <c r="E223" s="11"/>
      <c r="F223" s="11"/>
      <c r="G223" s="11"/>
      <c r="H223" s="33"/>
      <c r="I223" s="33"/>
      <c r="J223" s="33"/>
      <c r="K223" s="33"/>
    </row>
    <row r="224" spans="1:11" ht="15.75" customHeight="1">
      <c r="A224" s="22"/>
      <c r="B224" s="9"/>
      <c r="C224" s="11"/>
      <c r="D224" s="11"/>
      <c r="E224" s="11"/>
      <c r="F224" s="11"/>
      <c r="G224" s="11"/>
      <c r="H224" s="33"/>
      <c r="I224" s="33"/>
      <c r="J224" s="33"/>
      <c r="K224" s="33"/>
    </row>
    <row r="225" spans="1:11" ht="15.75" customHeight="1">
      <c r="A225" s="11"/>
      <c r="B225" s="11"/>
      <c r="C225" s="11"/>
      <c r="D225" s="11"/>
      <c r="E225" s="11"/>
      <c r="F225" s="11"/>
      <c r="G225" s="11"/>
      <c r="H225" s="33"/>
      <c r="I225" s="33"/>
      <c r="J225" s="33"/>
      <c r="K225" s="33"/>
    </row>
    <row r="226" spans="1:11" ht="15.75" customHeight="1">
      <c r="A226" s="11"/>
      <c r="B226" s="11"/>
      <c r="C226" s="11"/>
      <c r="D226" s="11"/>
      <c r="E226" s="11"/>
      <c r="F226" s="11"/>
      <c r="G226" s="11"/>
      <c r="H226" s="33"/>
      <c r="I226" s="33"/>
      <c r="J226" s="33"/>
      <c r="K226" s="33"/>
    </row>
    <row r="227" spans="1:11" ht="15.75" customHeight="1">
      <c r="A227" s="11"/>
      <c r="B227" s="11"/>
      <c r="C227" s="11"/>
      <c r="D227" s="11"/>
      <c r="E227" s="11"/>
      <c r="F227" s="11"/>
      <c r="G227" s="11"/>
      <c r="H227" s="33"/>
      <c r="I227" s="33"/>
      <c r="J227" s="33"/>
      <c r="K227" s="33"/>
    </row>
    <row r="228" spans="1:11" ht="15.75" customHeight="1">
      <c r="A228" s="11"/>
      <c r="B228" s="11"/>
      <c r="C228" s="11"/>
      <c r="D228" s="11"/>
      <c r="E228" s="11"/>
      <c r="F228" s="11"/>
      <c r="G228" s="11"/>
      <c r="H228" s="33"/>
      <c r="I228" s="33"/>
      <c r="J228" s="33"/>
      <c r="K228" s="33"/>
    </row>
    <row r="229" spans="1:11" ht="15.75" customHeight="1">
      <c r="A229" s="11"/>
      <c r="B229" s="11"/>
      <c r="C229" s="11"/>
      <c r="D229" s="11"/>
      <c r="E229" s="11"/>
      <c r="F229" s="11"/>
      <c r="G229" s="11"/>
      <c r="H229" s="33"/>
      <c r="I229" s="33"/>
      <c r="J229" s="33"/>
      <c r="K229" s="33"/>
    </row>
    <row r="230" spans="1:11" ht="15.75" customHeight="1">
      <c r="A230" s="11"/>
      <c r="B230" s="11"/>
      <c r="C230" s="11"/>
      <c r="D230" s="11"/>
      <c r="E230" s="11"/>
      <c r="F230" s="11"/>
      <c r="G230" s="11"/>
      <c r="H230" s="33"/>
      <c r="I230" s="33"/>
      <c r="J230" s="33"/>
      <c r="K230" s="33"/>
    </row>
    <row r="231" spans="1:11" ht="15.75" customHeight="1">
      <c r="A231" s="11"/>
      <c r="B231" s="11"/>
      <c r="C231" s="11"/>
      <c r="D231" s="11"/>
      <c r="E231" s="11"/>
      <c r="F231" s="11"/>
      <c r="G231" s="11"/>
      <c r="H231" s="33"/>
      <c r="I231" s="33"/>
      <c r="J231" s="33"/>
      <c r="K231" s="33"/>
    </row>
    <row r="232" spans="1:11" ht="15.75" customHeight="1">
      <c r="A232" s="11"/>
      <c r="B232" s="11"/>
      <c r="C232" s="11"/>
      <c r="D232" s="11"/>
      <c r="E232" s="11"/>
      <c r="F232" s="11"/>
      <c r="G232" s="11"/>
      <c r="H232" s="33"/>
      <c r="I232" s="33"/>
      <c r="J232" s="33"/>
      <c r="K232" s="33"/>
    </row>
    <row r="233" spans="1:11" ht="15.75" customHeight="1">
      <c r="A233" s="11"/>
      <c r="B233" s="11"/>
      <c r="C233" s="11"/>
      <c r="D233" s="11"/>
      <c r="E233" s="11"/>
      <c r="F233" s="11"/>
      <c r="G233" s="11"/>
      <c r="H233" s="33"/>
      <c r="I233" s="33"/>
      <c r="J233" s="33"/>
      <c r="K233" s="33"/>
    </row>
    <row r="234" spans="1:11" ht="15.75" customHeight="1">
      <c r="A234" s="11"/>
      <c r="B234" s="11"/>
      <c r="C234" s="11"/>
      <c r="D234" s="11"/>
      <c r="E234" s="11"/>
      <c r="F234" s="11"/>
      <c r="G234" s="11"/>
      <c r="H234" s="33"/>
      <c r="I234" s="33"/>
      <c r="J234" s="33"/>
      <c r="K234" s="33"/>
    </row>
    <row r="235" spans="1:11" ht="15.75" customHeight="1">
      <c r="A235" s="11"/>
      <c r="B235" s="11"/>
      <c r="C235" s="11"/>
      <c r="D235" s="11"/>
      <c r="E235" s="11"/>
      <c r="F235" s="11"/>
      <c r="G235" s="11"/>
      <c r="H235" s="33"/>
      <c r="I235" s="33"/>
      <c r="J235" s="33"/>
      <c r="K235" s="33"/>
    </row>
    <row r="236" spans="1:11" ht="15.75" customHeight="1">
      <c r="A236" s="11"/>
      <c r="B236" s="11"/>
      <c r="C236" s="11"/>
      <c r="D236" s="11"/>
      <c r="E236" s="11"/>
      <c r="F236" s="11"/>
      <c r="G236" s="11"/>
      <c r="H236" s="33"/>
      <c r="I236" s="33"/>
      <c r="J236" s="33"/>
      <c r="K236" s="33"/>
    </row>
    <row r="237" spans="1:11" ht="15.75" customHeight="1">
      <c r="A237" s="11"/>
      <c r="B237" s="11"/>
      <c r="C237" s="11"/>
      <c r="D237" s="11"/>
      <c r="E237" s="11"/>
      <c r="F237" s="11"/>
      <c r="G237" s="11"/>
      <c r="H237" s="33"/>
      <c r="I237" s="33"/>
      <c r="J237" s="33"/>
      <c r="K237" s="33"/>
    </row>
    <row r="238" spans="1:11" ht="15.75" customHeight="1">
      <c r="A238" s="11"/>
      <c r="B238" s="11"/>
      <c r="C238" s="11"/>
      <c r="D238" s="11"/>
      <c r="E238" s="11"/>
      <c r="F238" s="11"/>
      <c r="G238" s="11"/>
      <c r="H238" s="33"/>
      <c r="I238" s="33"/>
      <c r="J238" s="33"/>
      <c r="K238" s="33"/>
    </row>
    <row r="239" spans="1:11" ht="15.75" customHeight="1">
      <c r="A239" s="11"/>
      <c r="B239" s="11"/>
      <c r="C239" s="11"/>
      <c r="D239" s="11"/>
      <c r="E239" s="11"/>
      <c r="F239" s="11"/>
      <c r="G239" s="11"/>
      <c r="H239" s="33"/>
      <c r="I239" s="33"/>
      <c r="J239" s="33"/>
      <c r="K239" s="33"/>
    </row>
    <row r="240" spans="1:11" ht="15.75" customHeight="1">
      <c r="A240" s="11"/>
      <c r="B240" s="11"/>
      <c r="C240" s="11"/>
      <c r="D240" s="11"/>
      <c r="E240" s="11"/>
      <c r="F240" s="11"/>
      <c r="G240" s="11"/>
      <c r="H240" s="33"/>
      <c r="I240" s="33"/>
      <c r="J240" s="33"/>
      <c r="K240" s="33"/>
    </row>
    <row r="241" spans="1:11" ht="15.75" customHeight="1">
      <c r="A241" s="11"/>
      <c r="B241" s="11"/>
      <c r="C241" s="11"/>
      <c r="D241" s="11"/>
      <c r="E241" s="11"/>
      <c r="F241" s="11"/>
      <c r="G241" s="11"/>
      <c r="H241" s="33"/>
      <c r="I241" s="33"/>
      <c r="J241" s="33"/>
      <c r="K241" s="33"/>
    </row>
    <row r="242" spans="1:11" ht="15.75" customHeight="1">
      <c r="A242" s="11"/>
      <c r="B242" s="11"/>
      <c r="C242" s="11"/>
      <c r="D242" s="11"/>
      <c r="E242" s="11"/>
      <c r="F242" s="11"/>
      <c r="G242" s="11"/>
      <c r="H242" s="33"/>
      <c r="I242" s="33"/>
      <c r="J242" s="33"/>
      <c r="K242" s="33"/>
    </row>
    <row r="243" spans="1:11" ht="15.75" customHeight="1">
      <c r="A243" s="11"/>
      <c r="B243" s="11"/>
      <c r="C243" s="11"/>
      <c r="D243" s="11"/>
      <c r="E243" s="11"/>
      <c r="F243" s="11"/>
      <c r="G243" s="11"/>
      <c r="H243" s="33"/>
      <c r="I243" s="33"/>
      <c r="J243" s="33"/>
      <c r="K243" s="33"/>
    </row>
    <row r="244" spans="1:11" ht="15.75" customHeight="1">
      <c r="A244" s="11"/>
      <c r="B244" s="11"/>
      <c r="C244" s="11"/>
      <c r="D244" s="11"/>
      <c r="E244" s="11"/>
      <c r="F244" s="11"/>
      <c r="G244" s="11"/>
      <c r="H244" s="33"/>
      <c r="I244" s="33"/>
      <c r="J244" s="33"/>
      <c r="K244" s="33"/>
    </row>
    <row r="245" spans="1:11" ht="15.75" customHeight="1">
      <c r="A245" s="11"/>
      <c r="B245" s="11"/>
      <c r="C245" s="11"/>
      <c r="D245" s="11"/>
      <c r="E245" s="11"/>
      <c r="F245" s="11"/>
      <c r="G245" s="11"/>
      <c r="H245" s="33"/>
      <c r="I245" s="33"/>
      <c r="J245" s="33"/>
      <c r="K245" s="33"/>
    </row>
    <row r="246" spans="1:11" ht="15.75" customHeight="1">
      <c r="A246" s="11"/>
      <c r="B246" s="11"/>
      <c r="C246" s="11"/>
      <c r="D246" s="11"/>
      <c r="E246" s="11"/>
      <c r="F246" s="11"/>
      <c r="G246" s="11"/>
      <c r="H246" s="33"/>
      <c r="I246" s="33"/>
      <c r="J246" s="33"/>
      <c r="K246" s="33"/>
    </row>
    <row r="247" spans="1:11" ht="15.75" customHeight="1">
      <c r="A247" s="11"/>
      <c r="B247" s="11"/>
      <c r="C247" s="11"/>
      <c r="D247" s="11"/>
      <c r="E247" s="11"/>
      <c r="F247" s="11"/>
      <c r="G247" s="11"/>
      <c r="H247" s="33"/>
      <c r="I247" s="33"/>
      <c r="J247" s="33"/>
      <c r="K247" s="33"/>
    </row>
    <row r="248" spans="1:11" ht="15.75" customHeight="1">
      <c r="A248" s="11"/>
      <c r="B248" s="11"/>
      <c r="C248" s="11"/>
      <c r="D248" s="11"/>
      <c r="E248" s="11"/>
      <c r="F248" s="11"/>
      <c r="G248" s="11"/>
      <c r="H248" s="33"/>
      <c r="I248" s="33"/>
      <c r="J248" s="33"/>
      <c r="K248" s="33"/>
    </row>
    <row r="249" spans="1:11" ht="15.75" customHeight="1">
      <c r="A249" s="11"/>
      <c r="B249" s="11"/>
      <c r="C249" s="11"/>
      <c r="D249" s="11"/>
      <c r="E249" s="11"/>
      <c r="F249" s="11"/>
      <c r="G249" s="11"/>
      <c r="H249" s="33"/>
      <c r="I249" s="33"/>
      <c r="J249" s="33"/>
      <c r="K249" s="33"/>
    </row>
    <row r="250" spans="1:11" ht="15.75" customHeight="1">
      <c r="A250" s="11"/>
      <c r="B250" s="11"/>
      <c r="C250" s="11"/>
      <c r="D250" s="11"/>
      <c r="E250" s="11"/>
      <c r="F250" s="11"/>
      <c r="G250" s="11"/>
      <c r="H250" s="33"/>
      <c r="I250" s="33"/>
      <c r="J250" s="33"/>
      <c r="K250" s="33"/>
    </row>
    <row r="251" spans="1:11" ht="15.75" customHeight="1">
      <c r="A251" s="11"/>
      <c r="B251" s="11"/>
      <c r="C251" s="11"/>
      <c r="D251" s="11"/>
      <c r="E251" s="11"/>
      <c r="F251" s="11"/>
      <c r="G251" s="11"/>
      <c r="H251" s="33"/>
      <c r="I251" s="33"/>
      <c r="J251" s="33"/>
      <c r="K251" s="33"/>
    </row>
    <row r="252" spans="1:11" ht="15.75" customHeight="1">
      <c r="A252" s="11"/>
      <c r="B252" s="11"/>
      <c r="C252" s="11"/>
      <c r="D252" s="11"/>
      <c r="E252" s="11"/>
      <c r="F252" s="11"/>
      <c r="G252" s="11"/>
      <c r="H252" s="33"/>
      <c r="I252" s="33"/>
      <c r="J252" s="33"/>
      <c r="K252" s="33"/>
    </row>
    <row r="253" spans="1:11" ht="15.75" customHeight="1">
      <c r="A253" s="11"/>
      <c r="B253" s="11"/>
      <c r="C253" s="11"/>
      <c r="D253" s="11"/>
      <c r="E253" s="11"/>
      <c r="F253" s="11"/>
      <c r="G253" s="11"/>
      <c r="H253" s="33"/>
      <c r="I253" s="33"/>
      <c r="J253" s="33"/>
      <c r="K253" s="33"/>
    </row>
    <row r="254" spans="1:11" ht="15.75" customHeight="1">
      <c r="A254" s="11"/>
      <c r="B254" s="11"/>
      <c r="C254" s="11"/>
      <c r="D254" s="11"/>
      <c r="E254" s="11"/>
      <c r="F254" s="11"/>
      <c r="G254" s="11"/>
      <c r="H254" s="33"/>
      <c r="I254" s="33"/>
      <c r="J254" s="33"/>
      <c r="K254" s="33"/>
    </row>
    <row r="255" spans="1:11" ht="15.75" customHeight="1">
      <c r="A255" s="11"/>
      <c r="B255" s="11"/>
      <c r="C255" s="11"/>
      <c r="D255" s="11"/>
      <c r="E255" s="11"/>
      <c r="F255" s="11"/>
      <c r="G255" s="11"/>
      <c r="H255" s="33"/>
      <c r="I255" s="33"/>
      <c r="J255" s="33"/>
      <c r="K255" s="33"/>
    </row>
    <row r="256" spans="1:11" ht="15.75" customHeight="1">
      <c r="A256" s="11"/>
      <c r="B256" s="11"/>
      <c r="C256" s="11"/>
      <c r="D256" s="11"/>
      <c r="E256" s="11"/>
      <c r="F256" s="11"/>
      <c r="G256" s="11"/>
      <c r="H256" s="33"/>
      <c r="I256" s="33"/>
      <c r="J256" s="33"/>
      <c r="K256" s="33"/>
    </row>
    <row r="257" spans="1:11" ht="15.75" customHeight="1">
      <c r="A257" s="11"/>
      <c r="B257" s="11"/>
      <c r="C257" s="11"/>
      <c r="D257" s="11"/>
      <c r="E257" s="11"/>
      <c r="F257" s="11"/>
      <c r="G257" s="11"/>
      <c r="H257" s="33"/>
      <c r="I257" s="33"/>
      <c r="J257" s="33"/>
      <c r="K257" s="33"/>
    </row>
    <row r="258" spans="1:11" ht="15.75" customHeight="1">
      <c r="A258" s="11"/>
      <c r="B258" s="11"/>
      <c r="C258" s="11"/>
      <c r="D258" s="11"/>
      <c r="E258" s="11"/>
      <c r="F258" s="11"/>
      <c r="G258" s="11"/>
      <c r="H258" s="33"/>
      <c r="I258" s="33"/>
      <c r="J258" s="33"/>
      <c r="K258" s="33"/>
    </row>
    <row r="259" spans="1:11" ht="15.75" customHeight="1">
      <c r="A259" s="11"/>
      <c r="B259" s="11"/>
      <c r="C259" s="11"/>
      <c r="D259" s="11"/>
      <c r="E259" s="11"/>
      <c r="F259" s="11"/>
      <c r="G259" s="11"/>
      <c r="H259" s="33"/>
      <c r="I259" s="33"/>
      <c r="J259" s="33"/>
      <c r="K259" s="33"/>
    </row>
    <row r="260" spans="1:11" ht="15.75" customHeight="1">
      <c r="A260" s="11"/>
      <c r="B260" s="11"/>
      <c r="C260" s="11"/>
      <c r="D260" s="11"/>
      <c r="E260" s="11"/>
      <c r="F260" s="11"/>
      <c r="G260" s="11"/>
      <c r="H260" s="33"/>
      <c r="I260" s="33"/>
      <c r="J260" s="33"/>
      <c r="K260" s="33"/>
    </row>
    <row r="261" spans="1:11" ht="15.75" customHeight="1">
      <c r="A261" s="11"/>
      <c r="B261" s="11"/>
      <c r="C261" s="11"/>
      <c r="D261" s="11"/>
      <c r="E261" s="11"/>
      <c r="F261" s="11"/>
      <c r="G261" s="11"/>
      <c r="H261" s="33"/>
      <c r="I261" s="33"/>
      <c r="J261" s="33"/>
      <c r="K261" s="33"/>
    </row>
    <row r="262" spans="1:11" ht="15.75" customHeight="1">
      <c r="A262" s="11"/>
      <c r="B262" s="11"/>
      <c r="C262" s="11"/>
      <c r="D262" s="11"/>
      <c r="E262" s="11"/>
      <c r="F262" s="11"/>
      <c r="G262" s="11"/>
      <c r="H262" s="33"/>
      <c r="I262" s="33"/>
      <c r="J262" s="33"/>
      <c r="K262" s="33"/>
    </row>
    <row r="263" spans="1:11" ht="15.75" customHeight="1">
      <c r="A263" s="11"/>
      <c r="B263" s="11"/>
      <c r="C263" s="11"/>
      <c r="D263" s="11"/>
      <c r="E263" s="11"/>
      <c r="F263" s="11"/>
      <c r="G263" s="11"/>
      <c r="H263" s="33"/>
      <c r="I263" s="33"/>
      <c r="J263" s="33"/>
      <c r="K263" s="33"/>
    </row>
    <row r="264" spans="1:11" ht="15.75" customHeight="1">
      <c r="A264" s="11"/>
      <c r="B264" s="11"/>
      <c r="C264" s="11"/>
      <c r="D264" s="11"/>
      <c r="E264" s="11"/>
      <c r="F264" s="11"/>
      <c r="G264" s="11"/>
      <c r="H264" s="33"/>
      <c r="I264" s="33"/>
      <c r="J264" s="33"/>
      <c r="K264" s="33"/>
    </row>
  </sheetData>
  <sheetProtection/>
  <mergeCells count="344">
    <mergeCell ref="A203:B203"/>
    <mergeCell ref="C203:I203"/>
    <mergeCell ref="J203:K203"/>
    <mergeCell ref="A201:B201"/>
    <mergeCell ref="C201:I201"/>
    <mergeCell ref="J201:K201"/>
    <mergeCell ref="A202:B202"/>
    <mergeCell ref="C202:I202"/>
    <mergeCell ref="J202:K202"/>
    <mergeCell ref="A199:B199"/>
    <mergeCell ref="C199:I199"/>
    <mergeCell ref="J199:K199"/>
    <mergeCell ref="A200:B200"/>
    <mergeCell ref="C200:I200"/>
    <mergeCell ref="J200:K200"/>
    <mergeCell ref="H193:K193"/>
    <mergeCell ref="H194:I194"/>
    <mergeCell ref="J194:K194"/>
    <mergeCell ref="A195:K197"/>
    <mergeCell ref="A198:B198"/>
    <mergeCell ref="C198:I198"/>
    <mergeCell ref="J198:K198"/>
    <mergeCell ref="A145:G145"/>
    <mergeCell ref="A146:G146"/>
    <mergeCell ref="A160:K162"/>
    <mergeCell ref="A158:G159"/>
    <mergeCell ref="H158:K158"/>
    <mergeCell ref="H159:I159"/>
    <mergeCell ref="J159:K159"/>
    <mergeCell ref="A156:B156"/>
    <mergeCell ref="C156:I156"/>
    <mergeCell ref="J156:K156"/>
    <mergeCell ref="A74:B74"/>
    <mergeCell ref="C73:I73"/>
    <mergeCell ref="C74:I74"/>
    <mergeCell ref="J73:K73"/>
    <mergeCell ref="J74:K74"/>
    <mergeCell ref="A136:K138"/>
    <mergeCell ref="A114:K116"/>
    <mergeCell ref="A117:B117"/>
    <mergeCell ref="C117:I117"/>
    <mergeCell ref="J117:K117"/>
    <mergeCell ref="A208:K208"/>
    <mergeCell ref="A209:C209"/>
    <mergeCell ref="A214:K214"/>
    <mergeCell ref="A215:K215"/>
    <mergeCell ref="A216:K216"/>
    <mergeCell ref="A217:C217"/>
    <mergeCell ref="A185:K188"/>
    <mergeCell ref="A206:K206"/>
    <mergeCell ref="A207:K207"/>
    <mergeCell ref="A180:B180"/>
    <mergeCell ref="C180:I180"/>
    <mergeCell ref="J180:K180"/>
    <mergeCell ref="A181:B181"/>
    <mergeCell ref="C181:I181"/>
    <mergeCell ref="J181:K181"/>
    <mergeCell ref="A193:G194"/>
    <mergeCell ref="A178:B178"/>
    <mergeCell ref="C178:I178"/>
    <mergeCell ref="J178:K178"/>
    <mergeCell ref="A179:B179"/>
    <mergeCell ref="C179:I179"/>
    <mergeCell ref="J179:K179"/>
    <mergeCell ref="A176:B176"/>
    <mergeCell ref="C176:I176"/>
    <mergeCell ref="J176:K176"/>
    <mergeCell ref="A177:B177"/>
    <mergeCell ref="C177:I177"/>
    <mergeCell ref="J177:K177"/>
    <mergeCell ref="A175:B175"/>
    <mergeCell ref="C175:I175"/>
    <mergeCell ref="J175:K175"/>
    <mergeCell ref="A172:K174"/>
    <mergeCell ref="A23:K26"/>
    <mergeCell ref="A48:K50"/>
    <mergeCell ref="A51:B51"/>
    <mergeCell ref="C51:I51"/>
    <mergeCell ref="J51:K51"/>
    <mergeCell ref="A52:B52"/>
    <mergeCell ref="A170:G171"/>
    <mergeCell ref="H170:K170"/>
    <mergeCell ref="H171:I171"/>
    <mergeCell ref="J171:K171"/>
    <mergeCell ref="C52:I52"/>
    <mergeCell ref="J52:K52"/>
    <mergeCell ref="A53:B53"/>
    <mergeCell ref="C53:I53"/>
    <mergeCell ref="J53:K53"/>
    <mergeCell ref="A54:B54"/>
    <mergeCell ref="A95:B95"/>
    <mergeCell ref="C95:I95"/>
    <mergeCell ref="J95:K95"/>
    <mergeCell ref="A96:B96"/>
    <mergeCell ref="C96:I96"/>
    <mergeCell ref="J96:K96"/>
    <mergeCell ref="A97:B97"/>
    <mergeCell ref="C97:I97"/>
    <mergeCell ref="J97:K97"/>
    <mergeCell ref="A98:B98"/>
    <mergeCell ref="C98:I98"/>
    <mergeCell ref="J98:K98"/>
    <mergeCell ref="C102:I102"/>
    <mergeCell ref="J102:K102"/>
    <mergeCell ref="A99:B99"/>
    <mergeCell ref="C99:I99"/>
    <mergeCell ref="J99:K99"/>
    <mergeCell ref="A100:B100"/>
    <mergeCell ref="C100:I100"/>
    <mergeCell ref="J100:K100"/>
    <mergeCell ref="A167:B167"/>
    <mergeCell ref="C167:I167"/>
    <mergeCell ref="J167:K167"/>
    <mergeCell ref="A168:B168"/>
    <mergeCell ref="C168:I168"/>
    <mergeCell ref="J168:K168"/>
    <mergeCell ref="A165:B165"/>
    <mergeCell ref="C165:I165"/>
    <mergeCell ref="J165:K165"/>
    <mergeCell ref="A166:B166"/>
    <mergeCell ref="C166:I166"/>
    <mergeCell ref="J166:K166"/>
    <mergeCell ref="A163:B163"/>
    <mergeCell ref="C163:I163"/>
    <mergeCell ref="J163:K163"/>
    <mergeCell ref="A164:B164"/>
    <mergeCell ref="C164:I164"/>
    <mergeCell ref="J164:K164"/>
    <mergeCell ref="C54:I54"/>
    <mergeCell ref="J54:K54"/>
    <mergeCell ref="A55:B55"/>
    <mergeCell ref="C55:I55"/>
    <mergeCell ref="J55:K55"/>
    <mergeCell ref="A56:B56"/>
    <mergeCell ref="A94:B94"/>
    <mergeCell ref="C94:I94"/>
    <mergeCell ref="J94:K94"/>
    <mergeCell ref="A103:B103"/>
    <mergeCell ref="C103:I103"/>
    <mergeCell ref="J103:K103"/>
    <mergeCell ref="A101:B101"/>
    <mergeCell ref="C101:I101"/>
    <mergeCell ref="J101:K101"/>
    <mergeCell ref="A102:B102"/>
    <mergeCell ref="H88:K88"/>
    <mergeCell ref="H89:I89"/>
    <mergeCell ref="J89:K89"/>
    <mergeCell ref="A118:B118"/>
    <mergeCell ref="C118:I118"/>
    <mergeCell ref="J118:K118"/>
    <mergeCell ref="A104:B104"/>
    <mergeCell ref="C104:I104"/>
    <mergeCell ref="J104:K104"/>
    <mergeCell ref="A90:K93"/>
    <mergeCell ref="A119:B119"/>
    <mergeCell ref="A154:B154"/>
    <mergeCell ref="C154:I154"/>
    <mergeCell ref="J154:K154"/>
    <mergeCell ref="A155:B155"/>
    <mergeCell ref="C155:I155"/>
    <mergeCell ref="J155:K155"/>
    <mergeCell ref="A152:B152"/>
    <mergeCell ref="C152:I152"/>
    <mergeCell ref="J152:K152"/>
    <mergeCell ref="A153:B153"/>
    <mergeCell ref="C153:I153"/>
    <mergeCell ref="J153:K153"/>
    <mergeCell ref="A147:K149"/>
    <mergeCell ref="A150:B150"/>
    <mergeCell ref="C150:I150"/>
    <mergeCell ref="J150:K150"/>
    <mergeCell ref="A151:B151"/>
    <mergeCell ref="C151:I151"/>
    <mergeCell ref="J151:K151"/>
    <mergeCell ref="H145:K145"/>
    <mergeCell ref="H146:I146"/>
    <mergeCell ref="J146:K146"/>
    <mergeCell ref="C56:I56"/>
    <mergeCell ref="J56:K56"/>
    <mergeCell ref="A57:B57"/>
    <mergeCell ref="C57:I57"/>
    <mergeCell ref="J57:K57"/>
    <mergeCell ref="C119:I119"/>
    <mergeCell ref="J119:K119"/>
    <mergeCell ref="H46:K46"/>
    <mergeCell ref="H47:I47"/>
    <mergeCell ref="J47:K47"/>
    <mergeCell ref="A120:B120"/>
    <mergeCell ref="C120:I120"/>
    <mergeCell ref="J120:K120"/>
    <mergeCell ref="H112:K112"/>
    <mergeCell ref="H113:I113"/>
    <mergeCell ref="J113:K113"/>
    <mergeCell ref="A78:K80"/>
    <mergeCell ref="A125:K127"/>
    <mergeCell ref="A128:B128"/>
    <mergeCell ref="C128:I128"/>
    <mergeCell ref="J128:K128"/>
    <mergeCell ref="A129:B129"/>
    <mergeCell ref="C129:I129"/>
    <mergeCell ref="J129:K129"/>
    <mergeCell ref="A141:B141"/>
    <mergeCell ref="C141:I141"/>
    <mergeCell ref="J141:K141"/>
    <mergeCell ref="A142:B142"/>
    <mergeCell ref="A143:B143"/>
    <mergeCell ref="C142:I142"/>
    <mergeCell ref="C143:I143"/>
    <mergeCell ref="J142:K142"/>
    <mergeCell ref="J143:K143"/>
    <mergeCell ref="A139:B139"/>
    <mergeCell ref="C139:I139"/>
    <mergeCell ref="J139:K139"/>
    <mergeCell ref="A140:B140"/>
    <mergeCell ref="C140:I140"/>
    <mergeCell ref="J140:K140"/>
    <mergeCell ref="A134:G135"/>
    <mergeCell ref="H134:K134"/>
    <mergeCell ref="H135:I135"/>
    <mergeCell ref="J135:K135"/>
    <mergeCell ref="A130:B130"/>
    <mergeCell ref="C130:I130"/>
    <mergeCell ref="J130:K130"/>
    <mergeCell ref="A131:B131"/>
    <mergeCell ref="C131:I131"/>
    <mergeCell ref="J131:K131"/>
    <mergeCell ref="A71:B71"/>
    <mergeCell ref="C71:I71"/>
    <mergeCell ref="J71:K71"/>
    <mergeCell ref="A72:B72"/>
    <mergeCell ref="C72:I72"/>
    <mergeCell ref="J72:K72"/>
    <mergeCell ref="A69:B69"/>
    <mergeCell ref="C69:I69"/>
    <mergeCell ref="J69:K69"/>
    <mergeCell ref="A70:B70"/>
    <mergeCell ref="C70:I70"/>
    <mergeCell ref="J70:K70"/>
    <mergeCell ref="A64:G65"/>
    <mergeCell ref="H64:K64"/>
    <mergeCell ref="H65:I65"/>
    <mergeCell ref="J65:K65"/>
    <mergeCell ref="A66:K68"/>
    <mergeCell ref="H123:K123"/>
    <mergeCell ref="A81:B81"/>
    <mergeCell ref="C81:I81"/>
    <mergeCell ref="J81:K81"/>
    <mergeCell ref="A82:B82"/>
    <mergeCell ref="H124:I124"/>
    <mergeCell ref="J124:K124"/>
    <mergeCell ref="C82:I82"/>
    <mergeCell ref="J82:K82"/>
    <mergeCell ref="A83:B83"/>
    <mergeCell ref="C83:I83"/>
    <mergeCell ref="J83:K83"/>
    <mergeCell ref="A84:B84"/>
    <mergeCell ref="C84:I84"/>
    <mergeCell ref="J84:K84"/>
    <mergeCell ref="A85:B85"/>
    <mergeCell ref="C85:I85"/>
    <mergeCell ref="J85:K85"/>
    <mergeCell ref="H76:K76"/>
    <mergeCell ref="H77:I77"/>
    <mergeCell ref="J77:K77"/>
    <mergeCell ref="A43:B43"/>
    <mergeCell ref="C43:I43"/>
    <mergeCell ref="J43:K43"/>
    <mergeCell ref="A44:B44"/>
    <mergeCell ref="C44:I44"/>
    <mergeCell ref="J44:K44"/>
    <mergeCell ref="C40:I40"/>
    <mergeCell ref="J40:K40"/>
    <mergeCell ref="A41:B41"/>
    <mergeCell ref="C41:I41"/>
    <mergeCell ref="J41:K41"/>
    <mergeCell ref="A42:B42"/>
    <mergeCell ref="C42:I42"/>
    <mergeCell ref="J42:K42"/>
    <mergeCell ref="A34:G35"/>
    <mergeCell ref="H34:K34"/>
    <mergeCell ref="H35:I35"/>
    <mergeCell ref="J35:K35"/>
    <mergeCell ref="A36:K38"/>
    <mergeCell ref="A73:B73"/>
    <mergeCell ref="A39:B39"/>
    <mergeCell ref="C39:I39"/>
    <mergeCell ref="J39:K39"/>
    <mergeCell ref="A40:B40"/>
    <mergeCell ref="A31:B31"/>
    <mergeCell ref="C31:I31"/>
    <mergeCell ref="J31:K31"/>
    <mergeCell ref="A32:B32"/>
    <mergeCell ref="C32:I32"/>
    <mergeCell ref="J32:K32"/>
    <mergeCell ref="A29:B29"/>
    <mergeCell ref="C29:I29"/>
    <mergeCell ref="J29:K29"/>
    <mergeCell ref="A30:B30"/>
    <mergeCell ref="C30:I30"/>
    <mergeCell ref="J30:K30"/>
    <mergeCell ref="A27:B27"/>
    <mergeCell ref="C27:I27"/>
    <mergeCell ref="J27:K27"/>
    <mergeCell ref="A28:B28"/>
    <mergeCell ref="C28:I28"/>
    <mergeCell ref="J28:K28"/>
    <mergeCell ref="A19:B19"/>
    <mergeCell ref="C19:I19"/>
    <mergeCell ref="J19:K19"/>
    <mergeCell ref="A21:G22"/>
    <mergeCell ref="H21:K21"/>
    <mergeCell ref="H22:I22"/>
    <mergeCell ref="J22:K22"/>
    <mergeCell ref="A17:B17"/>
    <mergeCell ref="C17:I17"/>
    <mergeCell ref="J17:K17"/>
    <mergeCell ref="A18:B18"/>
    <mergeCell ref="C18:I18"/>
    <mergeCell ref="J18:K18"/>
    <mergeCell ref="A15:B15"/>
    <mergeCell ref="C15:I15"/>
    <mergeCell ref="J15:K15"/>
    <mergeCell ref="A16:B16"/>
    <mergeCell ref="C16:I16"/>
    <mergeCell ref="J16:K16"/>
    <mergeCell ref="A13:B13"/>
    <mergeCell ref="C13:I13"/>
    <mergeCell ref="J13:K13"/>
    <mergeCell ref="A14:B14"/>
    <mergeCell ref="C14:I14"/>
    <mergeCell ref="J14:K14"/>
    <mergeCell ref="A8:K10"/>
    <mergeCell ref="A11:B11"/>
    <mergeCell ref="C11:I11"/>
    <mergeCell ref="J11:K11"/>
    <mergeCell ref="A12:B12"/>
    <mergeCell ref="C12:I12"/>
    <mergeCell ref="J12:K12"/>
    <mergeCell ref="D2:P3"/>
    <mergeCell ref="A6:G7"/>
    <mergeCell ref="H6:K6"/>
    <mergeCell ref="H7:I7"/>
    <mergeCell ref="J7:K7"/>
    <mergeCell ref="H4:J4"/>
  </mergeCells>
  <printOptions/>
  <pageMargins left="0" right="0" top="0.196850393700787" bottom="0" header="0.511811023622047" footer="0.511811023622047"/>
  <pageSetup fitToHeight="6" horizontalDpi="600" verticalDpi="600" orientation="portrait" paperSize="9" scale="69" r:id="rId2"/>
  <rowBreaks count="2" manualBreakCount="2">
    <brk id="75" max="15" man="1"/>
    <brk id="156"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S.M.I. TRAVEL JAPAN CO.,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Mise</cp:lastModifiedBy>
  <cp:lastPrinted>2014-08-07T05:55:24Z</cp:lastPrinted>
  <dcterms:created xsi:type="dcterms:W3CDTF">2001-04-24T07:22:51Z</dcterms:created>
  <dcterms:modified xsi:type="dcterms:W3CDTF">2016-03-21T08:26:54Z</dcterms:modified>
  <cp:category/>
  <cp:version/>
  <cp:contentType/>
  <cp:contentStatus/>
</cp:coreProperties>
</file>